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4" activeTab="5"/>
  </bookViews>
  <sheets>
    <sheet name="РОСПИСЬ не доделанная" sheetId="4" r:id="rId1"/>
    <sheet name="Лист1" sheetId="1" r:id="rId2"/>
    <sheet name="Лист2" sheetId="2" r:id="rId3"/>
    <sheet name="Лист3" sheetId="3" r:id="rId4"/>
    <sheet name="Изме Ведомст стр" sheetId="10" r:id="rId5"/>
    <sheet name="Измен Распре по ассигн" sheetId="11" r:id="rId6"/>
  </sheets>
  <definedNames>
    <definedName name="_xlnm.Print_Area" localSheetId="5">'Измен Распре по ассигн'!$A$1:$F$27</definedName>
    <definedName name="_xlnm.Print_Area" localSheetId="0">'РОСПИСЬ не доделанная'!$A$1:$H$163</definedName>
  </definedNames>
  <calcPr calcId="125725" refMode="R1C1"/>
</workbook>
</file>

<file path=xl/calcChain.xml><?xml version="1.0" encoding="utf-8"?>
<calcChain xmlns="http://schemas.openxmlformats.org/spreadsheetml/2006/main">
  <c r="F23" i="11"/>
  <c r="F9"/>
  <c r="F17"/>
  <c r="F19"/>
  <c r="F12"/>
  <c r="F11" s="1"/>
  <c r="G9" i="10"/>
  <c r="G20"/>
  <c r="G16"/>
  <c r="G10"/>
  <c r="G13"/>
  <c r="G12" s="1"/>
  <c r="G11" s="1"/>
  <c r="G18"/>
  <c r="G17" s="1"/>
  <c r="F16" i="11" l="1"/>
  <c r="G15" i="10"/>
  <c r="H137" i="4" l="1"/>
  <c r="H83"/>
  <c r="H50"/>
  <c r="H29"/>
  <c r="H61"/>
  <c r="H96"/>
  <c r="H94"/>
  <c r="H92"/>
  <c r="H91" s="1"/>
  <c r="H154"/>
  <c r="H148"/>
  <c r="H143"/>
  <c r="H141" s="1"/>
  <c r="H147"/>
  <c r="H129"/>
  <c r="H82"/>
  <c r="H81" s="1"/>
  <c r="H102"/>
  <c r="H104"/>
  <c r="H100"/>
  <c r="H89"/>
  <c r="H88" s="1"/>
  <c r="H99" l="1"/>
  <c r="H142"/>
  <c r="H80"/>
  <c r="H79"/>
  <c r="H111" l="1"/>
  <c r="H108"/>
  <c r="H28"/>
  <c r="H27" s="1"/>
  <c r="H26" s="1"/>
  <c r="H25" s="1"/>
  <c r="H19"/>
  <c r="H161"/>
  <c r="H160" s="1"/>
  <c r="H159" s="1"/>
  <c r="H158" s="1"/>
  <c r="H156"/>
  <c r="H152"/>
  <c r="H149"/>
  <c r="H136"/>
  <c r="H134"/>
  <c r="H133" s="1"/>
  <c r="H128"/>
  <c r="H127" s="1"/>
  <c r="H126" s="1"/>
  <c r="H123"/>
  <c r="H120"/>
  <c r="H107"/>
  <c r="H86"/>
  <c r="H85"/>
  <c r="H84" s="1"/>
  <c r="H76"/>
  <c r="H75" s="1"/>
  <c r="H72"/>
  <c r="H68"/>
  <c r="H67" s="1"/>
  <c r="H63"/>
  <c r="H62" s="1"/>
  <c r="H60"/>
  <c r="H59"/>
  <c r="H57"/>
  <c r="H55"/>
  <c r="H37"/>
  <c r="H36" s="1"/>
  <c r="H33"/>
  <c r="H23"/>
  <c r="H22"/>
  <c r="H17"/>
  <c r="H12"/>
  <c r="H11" s="1"/>
  <c r="H151" l="1"/>
  <c r="H132"/>
  <c r="H131" s="1"/>
  <c r="H74"/>
  <c r="H71" s="1"/>
  <c r="H70" s="1"/>
  <c r="H119"/>
  <c r="H110" s="1"/>
  <c r="H106" s="1"/>
  <c r="H32"/>
  <c r="H66"/>
  <c r="H65" s="1"/>
  <c r="H16"/>
  <c r="H15" s="1"/>
  <c r="H9" s="1"/>
  <c r="H146" l="1"/>
  <c r="H31"/>
  <c r="H98"/>
  <c r="H10"/>
  <c r="H145" l="1"/>
  <c r="H140"/>
  <c r="H30"/>
  <c r="H139" l="1"/>
  <c r="H163" s="1"/>
</calcChain>
</file>

<file path=xl/sharedStrings.xml><?xml version="1.0" encoding="utf-8"?>
<sst xmlns="http://schemas.openxmlformats.org/spreadsheetml/2006/main" count="829" uniqueCount="369">
  <si>
    <t>(тыс.руб.)</t>
  </si>
  <si>
    <t>№ п\п</t>
  </si>
  <si>
    <t>Наименование статей</t>
  </si>
  <si>
    <t>Код  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</si>
  <si>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</si>
  <si>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</si>
  <si>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</si>
  <si>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</si>
  <si>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I</t>
  </si>
  <si>
    <t xml:space="preserve">Муниципальный Совет МО Смольнинское 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</si>
  <si>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</si>
  <si>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</si>
  <si>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</si>
  <si>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</si>
  <si>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</si>
  <si>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</si>
  <si>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</si>
  <si>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</si>
  <si>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002 01 01</t>
  </si>
  <si>
    <t>1.1.1.1</t>
  </si>
  <si>
    <t>Заработная плата</t>
  </si>
  <si>
    <t>121</t>
  </si>
  <si>
    <t>211</t>
  </si>
  <si>
    <t>1.1.1.2</t>
  </si>
  <si>
    <t>Начисления на выплаты по оплате труда</t>
  </si>
  <si>
    <t>213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</si>
  <si>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</si>
  <si>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</si>
  <si>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</si>
  <si>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</si>
  <si>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Руководство и управление в сфере установленных функций органов местного самоуправления</t>
  </si>
  <si>
    <t>002 00 00</t>
  </si>
  <si>
    <t>1.2.1.1</t>
  </si>
  <si>
    <t>Компенсация депутатам осуществляющим свои полномочия на непостоянной основе</t>
  </si>
  <si>
    <t>002 02 01</t>
  </si>
  <si>
    <t>1.2.1.1.1</t>
  </si>
  <si>
    <t>Прочие работы, услуги</t>
  </si>
  <si>
    <t>122</t>
  </si>
  <si>
    <t>226</t>
  </si>
  <si>
    <t>1.2.1.2</t>
  </si>
  <si>
    <t>Аппарат представительного органа муниципального образования</t>
  </si>
  <si>
    <t>002 03 01</t>
  </si>
  <si>
    <t>1.2.1.2.1</t>
  </si>
  <si>
    <t>1.2.1.2.2</t>
  </si>
  <si>
    <t>242</t>
  </si>
  <si>
    <t>244</t>
  </si>
  <si>
    <t>Прочие расходы</t>
  </si>
  <si>
    <t>852</t>
  </si>
  <si>
    <t>290</t>
  </si>
  <si>
    <t>1.3</t>
  </si>
  <si>
    <t>Другие общегосударственные расходы</t>
  </si>
  <si>
    <t>0113</t>
  </si>
  <si>
    <t>1.3.1.</t>
  </si>
  <si>
    <t>Уплата членских взносов на осуществление деятельности Совета муниципальных образований Санкт-Петербурга и содержания его органов</t>
  </si>
  <si>
    <t>092 05 01</t>
  </si>
  <si>
    <t>1.3.1.1</t>
  </si>
  <si>
    <t>862</t>
  </si>
  <si>
    <t>II</t>
  </si>
  <si>
    <t xml:space="preserve">Администрация МО Смольнинское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</si>
  <si>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</si>
  <si>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</si>
  <si>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</si>
  <si>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002 04 01</t>
  </si>
  <si>
    <t>1.1.1.2.</t>
  </si>
  <si>
    <t>1.1.2</t>
  </si>
  <si>
    <t>Местная администрация</t>
  </si>
  <si>
    <t>002 05 00</t>
  </si>
  <si>
    <t>1.1.2.1</t>
  </si>
  <si>
    <t>Содержание и обеспечение деятельности местной администрации по решению вопросов местного значения</t>
  </si>
  <si>
    <t>002 05 01</t>
  </si>
  <si>
    <t>1.1.2.1.1</t>
  </si>
  <si>
    <t>1.1.2.1.2.</t>
  </si>
  <si>
    <t>1.1.2.1.3</t>
  </si>
  <si>
    <t>Прочие выплаты</t>
  </si>
  <si>
    <t>212</t>
  </si>
  <si>
    <t>1.1.2.1.4</t>
  </si>
  <si>
    <t>Услуги связи</t>
  </si>
  <si>
    <t>221</t>
  </si>
  <si>
    <t>1.1.2.1.5</t>
  </si>
  <si>
    <t>1.1.2.1.6</t>
  </si>
  <si>
    <t>Увеличение стоимости основных средств</t>
  </si>
  <si>
    <t>310</t>
  </si>
  <si>
    <t>1.1.2.1.7</t>
  </si>
  <si>
    <t>Увеличение стоимости материальных запасов</t>
  </si>
  <si>
    <t>340</t>
  </si>
  <si>
    <t>1.1.2.1.8</t>
  </si>
  <si>
    <t>1.1.2.1.9</t>
  </si>
  <si>
    <t>Транспортные услуги</t>
  </si>
  <si>
    <t>222</t>
  </si>
  <si>
    <t>1.1.2.1.10</t>
  </si>
  <si>
    <t>Коммунальные услуги</t>
  </si>
  <si>
    <t>223</t>
  </si>
  <si>
    <t>1.1.2.1.11</t>
  </si>
  <si>
    <t>Арендная плата за пользование имуществом</t>
  </si>
  <si>
    <t>980</t>
  </si>
  <si>
    <t>224</t>
  </si>
  <si>
    <t>1.1.2.1.12</t>
  </si>
  <si>
    <t>Работы, услуги по содержанию имущества</t>
  </si>
  <si>
    <t>225</t>
  </si>
  <si>
    <t>1.1.2.1.13</t>
  </si>
  <si>
    <t>1.1.2.1.14</t>
  </si>
  <si>
    <t>1.1.2.1.15</t>
  </si>
  <si>
    <t>1.1.2.1.16</t>
  </si>
  <si>
    <t>851</t>
  </si>
  <si>
    <t>1.1.2.1.17</t>
  </si>
  <si>
    <t>1.1.2.2</t>
  </si>
  <si>
    <t>Расходы на приобретение в собственность нежилого помещения административно-офисного назначения для муниципальных нужд</t>
  </si>
  <si>
    <t>002 05 02</t>
  </si>
  <si>
    <t>1.1.2.2.1</t>
  </si>
  <si>
    <t>1.1.2.3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</si>
  <si>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</si>
  <si>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002 05 03</t>
  </si>
  <si>
    <t>1.1.2.3.1</t>
  </si>
  <si>
    <t>598</t>
  </si>
  <si>
    <t>Резервные фонды</t>
  </si>
  <si>
    <t>0111</t>
  </si>
  <si>
    <t>Резервный  фонд местной администрации</t>
  </si>
  <si>
    <t>070 01 01</t>
  </si>
  <si>
    <t>870</t>
  </si>
  <si>
    <t>1.3.1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</si>
  <si>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</si>
  <si>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</si>
  <si>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Безвозмездные перечисления организациям, за исключением государственных и муниципальных организаций</t>
  </si>
  <si>
    <t>630</t>
  </si>
  <si>
    <t>2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</si>
  <si>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</si>
  <si>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</si>
  <si>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</si>
  <si>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черезвычайных ситуаций природного и техногенного характера, гражданская оборона</t>
  </si>
  <si>
    <t>0309</t>
  </si>
  <si>
    <t>2.1.1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</si>
  <si>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</si>
  <si>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2.1.1.1</t>
  </si>
  <si>
    <t>3</t>
  </si>
  <si>
    <t>Жилищно-коммунальное хозяйство</t>
  </si>
  <si>
    <t>0500</t>
  </si>
  <si>
    <t>3.1</t>
  </si>
  <si>
    <t>Благоустройство</t>
  </si>
  <si>
    <t>0503</t>
  </si>
  <si>
    <t>3.1.1</t>
  </si>
  <si>
    <t>600 04 01</t>
  </si>
  <si>
    <t>3.1.1.1</t>
  </si>
  <si>
    <t>3.1.2</t>
  </si>
  <si>
    <t>Муниципальные целевые программы</t>
  </si>
  <si>
    <t>795 00 00</t>
  </si>
  <si>
    <t>3.1.2.1</t>
  </si>
  <si>
    <t>3.1.2.1.1</t>
  </si>
  <si>
    <t>Расходы на текущий ремонт и озеленение придомовых территорий и территорий дворов, 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</t>
  </si>
  <si>
    <t>795 01 01</t>
  </si>
  <si>
    <t>3.1.2.1.1.1</t>
  </si>
  <si>
    <t>3.1.2.1.1.2</t>
  </si>
  <si>
    <t>4</t>
  </si>
  <si>
    <t>Образование</t>
  </si>
  <si>
    <t>0700</t>
  </si>
  <si>
    <t>4.1</t>
  </si>
  <si>
    <t>Профессиональная подготовка, переподготовка и повышение квалификации</t>
  </si>
  <si>
    <t>0705</t>
  </si>
  <si>
    <t>4.1.1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</si>
  <si>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</si>
  <si>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428 00 01</t>
  </si>
  <si>
    <t>4.1.1.1</t>
  </si>
  <si>
    <t>Молодежная политика и оздоровление детей</t>
  </si>
  <si>
    <t>0707</t>
  </si>
  <si>
    <t>795 02 01</t>
  </si>
  <si>
    <t>795 07 01</t>
  </si>
  <si>
    <t>5</t>
  </si>
  <si>
    <t>Культура, кинематография</t>
  </si>
  <si>
    <t>0800</t>
  </si>
  <si>
    <t>5.1</t>
  </si>
  <si>
    <t>Культура</t>
  </si>
  <si>
    <t>0801</t>
  </si>
  <si>
    <t>5.1.1</t>
  </si>
  <si>
    <t>5.1.1.1</t>
  </si>
  <si>
    <t>6</t>
  </si>
  <si>
    <t>Социальная политика</t>
  </si>
  <si>
    <t>1000</t>
  </si>
  <si>
    <t>6.1</t>
  </si>
  <si>
    <t>Социальное обеспечение населения</t>
  </si>
  <si>
    <t>1003</t>
  </si>
  <si>
    <t>6.1.1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</si>
  <si>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</si>
  <si>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</si>
  <si>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</si>
  <si>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</si>
  <si>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Охрана семьи и детства</t>
  </si>
  <si>
    <t>1004</t>
  </si>
  <si>
    <t>Организация деятельности по опеке и попечительству</t>
  </si>
  <si>
    <t>002 06 01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</si>
  <si>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</si>
  <si>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</si>
  <si>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Содержание ребенка в семье опекуна и приемной семье</t>
  </si>
  <si>
    <t>520 13 01</t>
  </si>
  <si>
    <t>Пособия по социальной помощи населению</t>
  </si>
  <si>
    <t>Вознаграждение, причитающееся приемному родителю</t>
  </si>
  <si>
    <t>520 13 02</t>
  </si>
  <si>
    <t>7</t>
  </si>
  <si>
    <t>Физическая культура и спорт</t>
  </si>
  <si>
    <t>1100</t>
  </si>
  <si>
    <t>7.1</t>
  </si>
  <si>
    <t>Физическая культура</t>
  </si>
  <si>
    <t>1101</t>
  </si>
  <si>
    <t>7.1.1</t>
  </si>
  <si>
    <t>7.1.1.1</t>
  </si>
  <si>
    <t>795 03 01</t>
  </si>
  <si>
    <t>8</t>
  </si>
  <si>
    <t>Средства массовой информации</t>
  </si>
  <si>
    <t>1200</t>
  </si>
  <si>
    <t>8.1</t>
  </si>
  <si>
    <t>Периодическая печать и издательства</t>
  </si>
  <si>
    <t>1202</t>
  </si>
  <si>
    <t>8.1.1</t>
  </si>
  <si>
    <t>Опубликование муниципальных правовых актов, иной информации</t>
  </si>
  <si>
    <t>457 03 00</t>
  </si>
  <si>
    <t>8.1.1.1</t>
  </si>
  <si>
    <t>Расходы на создание, распространение и выпуск газеты "Муниципальный округ Смольнинский"</t>
  </si>
  <si>
    <t>457 03 01</t>
  </si>
  <si>
    <t>8.1.1.1.1</t>
  </si>
  <si>
    <t>Другие вопросы в области средств массовой информации</t>
  </si>
  <si>
    <t>1204</t>
  </si>
  <si>
    <t>795 06 01</t>
  </si>
  <si>
    <t>III</t>
  </si>
  <si>
    <t xml:space="preserve"> МБУ МО Смольнинское "Центр социальной помощи"</t>
  </si>
  <si>
    <t>431 99 00</t>
  </si>
  <si>
    <t>Безвозмездные перечисления государственным и муниципальным организациям</t>
  </si>
  <si>
    <t>431 99 01</t>
  </si>
  <si>
    <t>611</t>
  </si>
  <si>
    <t>510 02 00</t>
  </si>
  <si>
    <t>510 02 01</t>
  </si>
  <si>
    <t>795 05 01</t>
  </si>
  <si>
    <t>ИТОГО</t>
  </si>
  <si>
    <t xml:space="preserve">Зам. главы Администрации по финансовым вопросам                                                                                                      </t>
  </si>
  <si>
    <t>И.А.Андреева</t>
  </si>
  <si>
    <t>Исполнитель: Главный специалист</t>
  </si>
  <si>
    <t xml:space="preserve"> М.Н.Бездетнова</t>
  </si>
  <si>
    <t>План на 2014 год</t>
  </si>
  <si>
    <t>Избирательная комиссия Муниципального образования</t>
  </si>
  <si>
    <t>0107</t>
  </si>
  <si>
    <t>Обеспечение проведения выборов и референдумов</t>
  </si>
  <si>
    <t>6.1.2</t>
  </si>
  <si>
    <t>927 ремонт суворовский 61</t>
  </si>
  <si>
    <t>6.1.1.1</t>
  </si>
  <si>
    <t>0600</t>
  </si>
  <si>
    <t>795 08 01</t>
  </si>
  <si>
    <t>Охрана окружающей среды</t>
  </si>
  <si>
    <t>Другие вопросы в области охраны окружающей среды</t>
  </si>
  <si>
    <t>0605</t>
  </si>
  <si>
    <t>795 09 01</t>
  </si>
  <si>
    <t>6.1.3.1</t>
  </si>
  <si>
    <t>4.1.1.1.1</t>
  </si>
  <si>
    <t>5.2.1</t>
  </si>
  <si>
    <t>795 10 01</t>
  </si>
  <si>
    <t>7.2</t>
  </si>
  <si>
    <t>7.2.1</t>
  </si>
  <si>
    <t>7.2.1.1</t>
  </si>
  <si>
    <t>7.2.2</t>
  </si>
  <si>
    <t>7.2.2.1</t>
  </si>
  <si>
    <t>7.2.2.1.1</t>
  </si>
  <si>
    <t>7.2.2.1.2</t>
  </si>
  <si>
    <t>2.1.2</t>
  </si>
  <si>
    <t>2.1.2.1</t>
  </si>
  <si>
    <t>2.1.3</t>
  </si>
  <si>
    <t>2.1.3.1</t>
  </si>
  <si>
    <t>2.1.3.1.1</t>
  </si>
  <si>
    <t>1.1.1.1.1</t>
  </si>
  <si>
    <t>2.1.3.2</t>
  </si>
  <si>
    <t>2.1.3.3</t>
  </si>
  <si>
    <t>3.1.1.1.1</t>
  </si>
  <si>
    <t>795 03 02</t>
  </si>
  <si>
    <t>2.1.3.1.2</t>
  </si>
  <si>
    <t>2.1.3.2.3</t>
  </si>
  <si>
    <t>5.3</t>
  </si>
  <si>
    <t>5.2</t>
  </si>
  <si>
    <t>0709</t>
  </si>
  <si>
    <t>Другие вопросы в области обазования</t>
  </si>
  <si>
    <t>5.3.1</t>
  </si>
  <si>
    <t>5.3.1.1</t>
  </si>
  <si>
    <t>5.3.2</t>
  </si>
  <si>
    <t>5.3.2.1</t>
  </si>
  <si>
    <t>5.3.3</t>
  </si>
  <si>
    <t>5.3.3.1</t>
  </si>
  <si>
    <t>5.2.1.1</t>
  </si>
  <si>
    <t>6.1.2.1</t>
  </si>
  <si>
    <t>6.1.3</t>
  </si>
  <si>
    <t>020 01 01</t>
  </si>
  <si>
    <t>020 01 00</t>
  </si>
  <si>
    <t>Проведение муниципальных выборов</t>
  </si>
  <si>
    <t>795 04 01</t>
  </si>
  <si>
    <t>795 04 02</t>
  </si>
  <si>
    <t>795 10 02</t>
  </si>
  <si>
    <t>412</t>
  </si>
  <si>
    <t>312</t>
  </si>
  <si>
    <t>457 03 02</t>
  </si>
  <si>
    <t>795 01 00</t>
  </si>
  <si>
    <t>795 02 00</t>
  </si>
  <si>
    <t>2.1.1.1.1</t>
  </si>
  <si>
    <t>795 07 02</t>
  </si>
  <si>
    <t>795 11 01</t>
  </si>
  <si>
    <t>795 11 02</t>
  </si>
  <si>
    <t>Расходы на реализацию муниципальной целевой программы "Организация работы по развитию на территории муниципального образования массовой физической кульутры и спорта"</t>
  </si>
  <si>
    <t>Расходы на реализацию муниципальной целевой программы "Мероприятия по профилактитке правонарушений, по предотвращению терроризма и экстремизма, по воспитанию культуры толерантности".</t>
  </si>
  <si>
    <t>Расходы на реализацию муниципальной целевой программы "Мероприятия по военно-патриотическому воспитанию граждан, проживающих на территории МО Смольнинское"</t>
  </si>
  <si>
    <t>Расходы на реализацию муниципальной целевой программы "Организация и проведение местных и участие в организации и проведении городских праздничных и иных зрелищных мероприятий для жителей округа"</t>
  </si>
  <si>
    <t>Расходы на реализацию муниципальной целевой программы "Организация мероприятий по сохранению и развитию местных традиций и обрядов"</t>
  </si>
  <si>
    <t>Расходы на реализацию муниципальной целевой программы "Организация и проведение досуговых мероприятий для жителей муниципального образования"</t>
  </si>
  <si>
    <t>Субсидии на реализацию муниципальной целевой программы "Мероприятия по военно-патриотическому воспитанию граждан, проживающих на территории МО Смольнинское"</t>
  </si>
  <si>
    <t>Субсидии на реализацию муниципальной целевой программы "Организация и проведение досуговых мероприятий для жителей муниципального образования"</t>
  </si>
  <si>
    <t>Субсидии на реализацию муниципальной целевой программы "Организация работы по развитию на территории муниципального образования массовой физической кульутры и спорта"</t>
  </si>
  <si>
    <t>Расходы на реализацию муниципальной целевой программы "Мероприятия по профилактике правонарушений и наркомании"</t>
  </si>
  <si>
    <t>Расходы на реализацию муниципальной целевой программы "Мероприятия по профилактике дорожно-транспортного травматизма"</t>
  </si>
  <si>
    <t>Расходы на реализацию муниципальной целевой программы "Участие в мероприятиях по охране окружающей среды в границах МО Смольнинское"</t>
  </si>
  <si>
    <t>Субсидии на реализацию муниципальной целевой программы "Участие в мероприятиях по охране окружающей среды в границах МО Смольнинское"</t>
  </si>
  <si>
    <t>Расходы на оформление территории муниципального образования к праздничным мероприятиям</t>
  </si>
  <si>
    <t xml:space="preserve">Расходы на реализацию муниципальной целевой программы "Благоустройство придомовых и внутридомовых территорий муниципального образования Муниципальный округ Смольнинское" </t>
  </si>
  <si>
    <t>7.2.1.2</t>
  </si>
  <si>
    <t>7.2.1.3</t>
  </si>
  <si>
    <t>7.2.1.4</t>
  </si>
  <si>
    <t>7.2.1.5</t>
  </si>
  <si>
    <t>7.2.1.6</t>
  </si>
  <si>
    <t>7.2.1.7</t>
  </si>
  <si>
    <t>7.2.2.2</t>
  </si>
  <si>
    <t>7.2.2.2.1</t>
  </si>
  <si>
    <t>7.2.2.2.2</t>
  </si>
  <si>
    <t>9</t>
  </si>
  <si>
    <t>9.1</t>
  </si>
  <si>
    <t>9.1.1</t>
  </si>
  <si>
    <t>9.1.1.1</t>
  </si>
  <si>
    <t>9.1.1.1.1</t>
  </si>
  <si>
    <t>9.2</t>
  </si>
  <si>
    <t>9.2.1</t>
  </si>
  <si>
    <t>9.2.1.1</t>
  </si>
  <si>
    <t>Расходы на создание и выпуск телевизионных передач и иных видеоматериалов о деятельности ОМСУ</t>
  </si>
  <si>
    <t>Субсидии на реализацию муниципальной целевой программы "Мероприятия по профилактике правонарушений и наркомании"</t>
  </si>
  <si>
    <t>Субсидии на содержание и обеспечение деятельности муниципальных учреждений, обеспечивающих предоставление услуг в сфере молодежной политики</t>
  </si>
  <si>
    <t>Субсидии на временное трудоустройства несовершеннолетних в возрасте от 14 до 18 лет в свободное от учебы время</t>
  </si>
  <si>
    <t>IV</t>
  </si>
  <si>
    <t>Приложение 2</t>
  </si>
  <si>
    <t>к проекту решения Муниципального Совета</t>
  </si>
  <si>
    <t>МО Смольнинское</t>
  </si>
  <si>
    <t>РАСПРЕДЕЛЕНИЕ БЮДЖЕТНЫХ АССИГНОВАНИЙ ПО РАЗДЕЛАМ, ПОДРАЗДЕЛАМ, ЦЕЛЕВЫМ СТАТЬЯМ И ВИДАМ РАСХОДОВ       
В ВЕДОМСТВЕННОЙ СТРУКТУРЕ РАСХОДОВ БЮДЖЕТА МО СМОЛЬНИНСКОЕ НА  2014 ГОД</t>
  </si>
  <si>
    <t>№ _____ от 19.12.2013 г.</t>
  </si>
  <si>
    <t>Приложение   2</t>
  </si>
  <si>
    <t>Наименование разделов и подразделов</t>
  </si>
  <si>
    <t>Код ГРБС</t>
  </si>
  <si>
    <t>Код раздела, подраздела</t>
  </si>
  <si>
    <t>Сумма  на год</t>
  </si>
  <si>
    <t>Закупка товаров, работ, услуг для государственных (муниципальных) нужд</t>
  </si>
  <si>
    <t>200</t>
  </si>
  <si>
    <t>МЕСТНАЯ АДМИНИСТРАЦИЯ МУНИЦИПАЛЬНОГО ОБРАЗОВАНИЯ</t>
  </si>
  <si>
    <t>Иные бюджетные ассигнования</t>
  </si>
  <si>
    <t>800</t>
  </si>
  <si>
    <t>Резервный фонд местной администрации</t>
  </si>
  <si>
    <t>ИТОГО РАСХОДОВ</t>
  </si>
  <si>
    <t>М.Н.Бездетнова</t>
  </si>
  <si>
    <t>240</t>
  </si>
  <si>
    <t>Иные закупки товаров, работ и услуг для обеспечения государственных (муниципальных) нужд</t>
  </si>
  <si>
    <t>Резервные средства</t>
  </si>
  <si>
    <t>9.2.1.1.1</t>
  </si>
  <si>
    <t>к Решению Муниципального Совета</t>
  </si>
  <si>
    <t>1.4.2.2.1</t>
  </si>
  <si>
    <t>1.5.1.1.1</t>
  </si>
  <si>
    <t>ВНЕСЕНИЕ ИЗМЕНЕНИЙ В ВЕДОМСТВЕННУЮ СТРУКТУРУ РАСХОДОВ БЮДЖЕТА МО СМОЛЬНИНСКОЕ НА  2014 ГОД</t>
  </si>
  <si>
    <t>Приложение   1</t>
  </si>
  <si>
    <t>№ ____ от  ______________г.</t>
  </si>
  <si>
    <t>ВНЕСЕНИЕ ИЗМЕНЕНИЙ В РАСПРЕДЕЛЕНИЕ БЮДЖЕТНЫХ АССИГНОВАНИЙ РАСХОДОВ БЮДЖЕТА МО СМОЛЬНИНСКОЕ НА  2014 ГОД</t>
  </si>
  <si>
    <t xml:space="preserve">Главный бухгалтер- руководитель отдела учета и отчетности                                                                        </t>
  </si>
  <si>
    <t>Исполнитель: главный  специалист</t>
  </si>
  <si>
    <t>к Приложению 1 "О внесении изменений в Решение Муниципального Совета</t>
  </si>
  <si>
    <t>МО Смольнинское от 19.12.2013 № 236 "Об утверждении</t>
  </si>
  <si>
    <t>Бюджета муниципального образования Смольнинское на 2014 год"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</si>
</sst>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.0"/>
    <numFmt numFmtId="166" formatCode="#,##0.0_ ;\-#,##0.0\ 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3"/>
      <color theme="1"/>
      <name val="Calibri"/>
      <family val="2"/>
      <charset val="204"/>
      <scheme val="minor"/>
    </font>
    <font>
      <i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9" fillId="5" borderId="1">
      <alignment horizontal="left" vertical="justify" wrapText="1"/>
    </xf>
    <xf numFmtId="43" fontId="17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164" fontId="2" fillId="0" borderId="0" xfId="2" applyNumberFormat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5" fillId="0" borderId="0" xfId="1" applyFont="1"/>
    <xf numFmtId="0" fontId="2" fillId="0" borderId="0" xfId="1" applyFont="1" applyFill="1" applyAlignment="1">
      <alignment horizontal="left" vertical="center"/>
    </xf>
    <xf numFmtId="41" fontId="2" fillId="0" borderId="0" xfId="2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165" fontId="2" fillId="0" borderId="0" xfId="1" applyNumberFormat="1" applyFont="1" applyFill="1" applyAlignment="1">
      <alignment vertical="center" wrapText="1"/>
    </xf>
    <xf numFmtId="0" fontId="7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41" fontId="2" fillId="0" borderId="1" xfId="2" applyFont="1" applyFill="1" applyBorder="1" applyAlignment="1">
      <alignment horizontal="center" vertical="center" textRotation="90" wrapText="1"/>
    </xf>
    <xf numFmtId="49" fontId="2" fillId="0" borderId="1" xfId="1" applyNumberFormat="1" applyFont="1" applyFill="1" applyBorder="1" applyAlignment="1">
      <alignment horizontal="center" vertical="center" textRotation="90" wrapText="1"/>
    </xf>
    <xf numFmtId="165" fontId="2" fillId="0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1" fontId="3" fillId="2" borderId="1" xfId="2" applyFont="1" applyFill="1" applyBorder="1" applyAlignment="1">
      <alignment horizontal="center" vertical="center" wrapText="1"/>
    </xf>
    <xf numFmtId="165" fontId="11" fillId="2" borderId="1" xfId="2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2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49" fontId="9" fillId="5" borderId="1" xfId="2" applyNumberFormat="1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/>
    </xf>
    <xf numFmtId="49" fontId="14" fillId="4" borderId="1" xfId="1" applyNumberFormat="1" applyFont="1" applyFill="1" applyBorder="1" applyAlignment="1">
      <alignment horizontal="center" vertical="center" wrapText="1"/>
    </xf>
    <xf numFmtId="49" fontId="9" fillId="4" borderId="1" xfId="2" applyNumberFormat="1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/>
    </xf>
    <xf numFmtId="49" fontId="14" fillId="5" borderId="1" xfId="1" applyNumberFormat="1" applyFont="1" applyFill="1" applyBorder="1" applyAlignment="1">
      <alignment horizontal="center" vertical="center" wrapText="1"/>
    </xf>
    <xf numFmtId="49" fontId="9" fillId="5" borderId="1" xfId="2" applyNumberFormat="1" applyFont="1" applyFill="1" applyBorder="1" applyAlignment="1">
      <alignment horizontal="center" vertical="center"/>
    </xf>
    <xf numFmtId="49" fontId="9" fillId="5" borderId="1" xfId="1" applyNumberFormat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3" fillId="6" borderId="1" xfId="2" applyNumberFormat="1" applyFont="1" applyFill="1" applyBorder="1" applyAlignment="1">
      <alignment horizontal="center" vertical="center" wrapText="1"/>
    </xf>
    <xf numFmtId="165" fontId="11" fillId="6" borderId="1" xfId="1" applyNumberFormat="1" applyFont="1" applyFill="1" applyBorder="1" applyAlignment="1">
      <alignment horizontal="center" vertical="center" wrapText="1"/>
    </xf>
    <xf numFmtId="49" fontId="9" fillId="7" borderId="1" xfId="1" applyNumberFormat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left" vertical="center" wrapText="1"/>
    </xf>
    <xf numFmtId="0" fontId="9" fillId="7" borderId="1" xfId="1" applyFont="1" applyFill="1" applyBorder="1" applyAlignment="1">
      <alignment horizontal="center" vertical="center" wrapText="1"/>
    </xf>
    <xf numFmtId="49" fontId="9" fillId="7" borderId="1" xfId="2" applyNumberFormat="1" applyFont="1" applyFill="1" applyBorder="1" applyAlignment="1">
      <alignment horizontal="center" vertical="center" wrapText="1"/>
    </xf>
    <xf numFmtId="165" fontId="12" fillId="7" borderId="1" xfId="1" applyNumberFormat="1" applyFont="1" applyFill="1" applyBorder="1" applyAlignment="1">
      <alignment horizontal="center" vertical="center" wrapText="1"/>
    </xf>
    <xf numFmtId="49" fontId="9" fillId="8" borderId="1" xfId="1" applyNumberFormat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center" vertical="center" wrapText="1"/>
    </xf>
    <xf numFmtId="49" fontId="9" fillId="8" borderId="1" xfId="2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/>
    </xf>
    <xf numFmtId="165" fontId="9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41" fontId="9" fillId="5" borderId="1" xfId="2" applyFont="1" applyFill="1" applyBorder="1" applyAlignment="1">
      <alignment horizontal="left" vertical="center" wrapText="1"/>
    </xf>
    <xf numFmtId="49" fontId="2" fillId="5" borderId="1" xfId="1" applyNumberFormat="1" applyFont="1" applyFill="1" applyBorder="1" applyAlignment="1">
      <alignment horizontal="center" vertical="center"/>
    </xf>
    <xf numFmtId="165" fontId="14" fillId="5" borderId="1" xfId="2" applyNumberFormat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49" fontId="14" fillId="5" borderId="1" xfId="1" applyNumberFormat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left" vertical="center" wrapText="1"/>
    </xf>
    <xf numFmtId="0" fontId="14" fillId="5" borderId="1" xfId="1" applyFont="1" applyFill="1" applyBorder="1" applyAlignment="1">
      <alignment horizontal="center" vertical="center" wrapText="1"/>
    </xf>
    <xf numFmtId="49" fontId="14" fillId="5" borderId="1" xfId="2" applyNumberFormat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165" fontId="14" fillId="5" borderId="1" xfId="1" applyNumberFormat="1" applyFont="1" applyFill="1" applyBorder="1" applyAlignment="1">
      <alignment horizontal="center" vertical="center"/>
    </xf>
    <xf numFmtId="41" fontId="9" fillId="8" borderId="1" xfId="2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49" fontId="9" fillId="7" borderId="1" xfId="1" applyNumberFormat="1" applyFont="1" applyFill="1" applyBorder="1" applyAlignment="1">
      <alignment horizontal="center" vertical="center"/>
    </xf>
    <xf numFmtId="49" fontId="9" fillId="7" borderId="1" xfId="2" applyNumberFormat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165" fontId="9" fillId="7" borderId="1" xfId="1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166" fontId="9" fillId="9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9" fillId="5" borderId="4" xfId="1" applyFont="1" applyFill="1" applyBorder="1" applyAlignment="1">
      <alignment horizontal="left" vertical="center" wrapText="1"/>
    </xf>
    <xf numFmtId="0" fontId="9" fillId="5" borderId="4" xfId="1" applyFont="1" applyFill="1" applyBorder="1" applyAlignment="1">
      <alignment horizontal="center" vertical="center" wrapText="1"/>
    </xf>
    <xf numFmtId="49" fontId="9" fillId="5" borderId="4" xfId="2" applyNumberFormat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/>
    </xf>
    <xf numFmtId="0" fontId="14" fillId="5" borderId="4" xfId="1" applyFont="1" applyFill="1" applyBorder="1" applyAlignment="1">
      <alignment horizontal="left" vertical="center" wrapText="1"/>
    </xf>
    <xf numFmtId="0" fontId="14" fillId="5" borderId="4" xfId="1" applyFont="1" applyFill="1" applyBorder="1" applyAlignment="1">
      <alignment horizontal="center" vertical="center" wrapText="1"/>
    </xf>
    <xf numFmtId="49" fontId="14" fillId="5" borderId="4" xfId="2" applyNumberFormat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166" fontId="14" fillId="9" borderId="1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/>
    </xf>
    <xf numFmtId="0" fontId="8" fillId="5" borderId="4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center" vertical="center" wrapText="1"/>
    </xf>
    <xf numFmtId="49" fontId="8" fillId="5" borderId="4" xfId="2" applyNumberFormat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166" fontId="8" fillId="9" borderId="1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9" fillId="7" borderId="3" xfId="1" applyNumberFormat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left" vertical="center" wrapText="1"/>
    </xf>
    <xf numFmtId="0" fontId="9" fillId="7" borderId="5" xfId="1" applyFont="1" applyFill="1" applyBorder="1" applyAlignment="1">
      <alignment horizontal="center" vertical="center" wrapText="1"/>
    </xf>
    <xf numFmtId="49" fontId="9" fillId="7" borderId="5" xfId="2" applyNumberFormat="1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165" fontId="9" fillId="7" borderId="5" xfId="1" applyNumberFormat="1" applyFont="1" applyFill="1" applyBorder="1" applyAlignment="1">
      <alignment horizontal="center" vertical="center"/>
    </xf>
    <xf numFmtId="49" fontId="9" fillId="8" borderId="3" xfId="1" applyNumberFormat="1" applyFont="1" applyFill="1" applyBorder="1" applyAlignment="1">
      <alignment horizontal="center" vertical="center"/>
    </xf>
    <xf numFmtId="0" fontId="9" fillId="8" borderId="3" xfId="1" applyFont="1" applyFill="1" applyBorder="1" applyAlignment="1">
      <alignment horizontal="left" vertical="center" wrapText="1"/>
    </xf>
    <xf numFmtId="0" fontId="9" fillId="8" borderId="5" xfId="1" applyFont="1" applyFill="1" applyBorder="1" applyAlignment="1">
      <alignment horizontal="center" vertical="center" wrapText="1"/>
    </xf>
    <xf numFmtId="49" fontId="9" fillId="8" borderId="5" xfId="2" applyNumberFormat="1" applyFont="1" applyFill="1" applyBorder="1" applyAlignment="1">
      <alignment horizontal="center" vertical="center"/>
    </xf>
    <xf numFmtId="0" fontId="9" fillId="8" borderId="5" xfId="1" applyFont="1" applyFill="1" applyBorder="1" applyAlignment="1">
      <alignment horizontal="center" vertical="center"/>
    </xf>
    <xf numFmtId="165" fontId="9" fillId="8" borderId="5" xfId="1" applyNumberFormat="1" applyFont="1" applyFill="1" applyBorder="1" applyAlignment="1">
      <alignment horizontal="center" vertical="center"/>
    </xf>
    <xf numFmtId="49" fontId="9" fillId="5" borderId="3" xfId="1" applyNumberFormat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left" vertical="center" wrapText="1"/>
    </xf>
    <xf numFmtId="0" fontId="9" fillId="5" borderId="5" xfId="1" applyFont="1" applyFill="1" applyBorder="1" applyAlignment="1">
      <alignment horizontal="center" vertical="center" wrapText="1"/>
    </xf>
    <xf numFmtId="49" fontId="9" fillId="5" borderId="5" xfId="2" applyNumberFormat="1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/>
    </xf>
    <xf numFmtId="165" fontId="9" fillId="5" borderId="5" xfId="1" applyNumberFormat="1" applyFont="1" applyFill="1" applyBorder="1" applyAlignment="1">
      <alignment horizontal="center" vertical="center"/>
    </xf>
    <xf numFmtId="49" fontId="8" fillId="5" borderId="3" xfId="1" applyNumberFormat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 wrapText="1"/>
    </xf>
    <xf numFmtId="49" fontId="8" fillId="5" borderId="5" xfId="2" applyNumberFormat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49" fontId="9" fillId="8" borderId="5" xfId="1" applyNumberFormat="1" applyFont="1" applyFill="1" applyBorder="1" applyAlignment="1">
      <alignment horizontal="center" vertical="center"/>
    </xf>
    <xf numFmtId="165" fontId="9" fillId="10" borderId="5" xfId="1" applyNumberFormat="1" applyFont="1" applyFill="1" applyBorder="1" applyAlignment="1">
      <alignment horizontal="center" vertical="center" wrapText="1"/>
    </xf>
    <xf numFmtId="49" fontId="9" fillId="5" borderId="5" xfId="1" applyNumberFormat="1" applyFont="1" applyFill="1" applyBorder="1" applyAlignment="1">
      <alignment horizontal="center" vertical="center"/>
    </xf>
    <xf numFmtId="165" fontId="9" fillId="11" borderId="5" xfId="1" applyNumberFormat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49" fontId="2" fillId="5" borderId="1" xfId="2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8" borderId="4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165" fontId="9" fillId="8" borderId="1" xfId="3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49" fontId="8" fillId="5" borderId="1" xfId="2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left" vertical="center" wrapText="1"/>
    </xf>
    <xf numFmtId="49" fontId="3" fillId="12" borderId="1" xfId="1" applyNumberFormat="1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left" vertical="center" wrapText="1"/>
    </xf>
    <xf numFmtId="0" fontId="3" fillId="12" borderId="1" xfId="1" applyFont="1" applyFill="1" applyBorder="1" applyAlignment="1">
      <alignment horizontal="center" vertical="center" wrapText="1"/>
    </xf>
    <xf numFmtId="49" fontId="3" fillId="12" borderId="1" xfId="2" applyNumberFormat="1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center" vertical="center"/>
    </xf>
    <xf numFmtId="165" fontId="11" fillId="12" borderId="1" xfId="1" applyNumberFormat="1" applyFont="1" applyFill="1" applyBorder="1" applyAlignment="1">
      <alignment horizontal="center" vertical="center"/>
    </xf>
    <xf numFmtId="49" fontId="9" fillId="13" borderId="3" xfId="1" applyNumberFormat="1" applyFont="1" applyFill="1" applyBorder="1" applyAlignment="1">
      <alignment horizontal="center" vertical="center"/>
    </xf>
    <xf numFmtId="0" fontId="9" fillId="13" borderId="3" xfId="1" applyFont="1" applyFill="1" applyBorder="1" applyAlignment="1">
      <alignment horizontal="left" vertical="center" wrapText="1"/>
    </xf>
    <xf numFmtId="0" fontId="9" fillId="13" borderId="5" xfId="1" applyFont="1" applyFill="1" applyBorder="1" applyAlignment="1">
      <alignment horizontal="center" vertical="center" wrapText="1"/>
    </xf>
    <xf numFmtId="49" fontId="9" fillId="13" borderId="5" xfId="2" applyNumberFormat="1" applyFont="1" applyFill="1" applyBorder="1" applyAlignment="1">
      <alignment horizontal="center" vertical="center"/>
    </xf>
    <xf numFmtId="0" fontId="9" fillId="13" borderId="5" xfId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49" fontId="9" fillId="14" borderId="3" xfId="1" applyNumberFormat="1" applyFont="1" applyFill="1" applyBorder="1" applyAlignment="1">
      <alignment horizontal="center" vertical="center"/>
    </xf>
    <xf numFmtId="0" fontId="9" fillId="14" borderId="3" xfId="1" applyFont="1" applyFill="1" applyBorder="1" applyAlignment="1">
      <alignment horizontal="left" vertical="center" wrapText="1"/>
    </xf>
    <xf numFmtId="0" fontId="9" fillId="14" borderId="5" xfId="1" applyFont="1" applyFill="1" applyBorder="1" applyAlignment="1">
      <alignment horizontal="center" vertical="center" wrapText="1"/>
    </xf>
    <xf numFmtId="49" fontId="9" fillId="14" borderId="5" xfId="2" applyNumberFormat="1" applyFont="1" applyFill="1" applyBorder="1" applyAlignment="1">
      <alignment horizontal="center" vertical="center"/>
    </xf>
    <xf numFmtId="0" fontId="9" fillId="14" borderId="5" xfId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 wrapText="1"/>
    </xf>
    <xf numFmtId="49" fontId="8" fillId="9" borderId="4" xfId="1" applyNumberFormat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9" fillId="14" borderId="1" xfId="1" applyFont="1" applyFill="1" applyBorder="1" applyAlignment="1">
      <alignment horizontal="left" vertical="center" wrapText="1"/>
    </xf>
    <xf numFmtId="0" fontId="9" fillId="14" borderId="1" xfId="1" applyFont="1" applyFill="1" applyBorder="1" applyAlignment="1">
      <alignment horizontal="center" vertical="center" wrapText="1"/>
    </xf>
    <xf numFmtId="49" fontId="9" fillId="14" borderId="1" xfId="2" applyNumberFormat="1" applyFont="1" applyFill="1" applyBorder="1" applyAlignment="1">
      <alignment horizontal="center" vertical="center"/>
    </xf>
    <xf numFmtId="49" fontId="9" fillId="15" borderId="1" xfId="1" applyNumberFormat="1" applyFont="1" applyFill="1" applyBorder="1" applyAlignment="1">
      <alignment horizontal="center" vertical="center"/>
    </xf>
    <xf numFmtId="0" fontId="9" fillId="15" borderId="1" xfId="1" applyFont="1" applyFill="1" applyBorder="1" applyAlignment="1">
      <alignment horizontal="left" vertical="center" wrapText="1"/>
    </xf>
    <xf numFmtId="0" fontId="9" fillId="15" borderId="1" xfId="1" applyFont="1" applyFill="1" applyBorder="1" applyAlignment="1">
      <alignment horizontal="center" vertical="center" wrapText="1"/>
    </xf>
    <xf numFmtId="49" fontId="9" fillId="15" borderId="1" xfId="2" applyNumberFormat="1" applyFont="1" applyFill="1" applyBorder="1" applyAlignment="1">
      <alignment horizontal="center" vertical="center"/>
    </xf>
    <xf numFmtId="0" fontId="9" fillId="15" borderId="1" xfId="1" applyFont="1" applyFill="1" applyBorder="1" applyAlignment="1">
      <alignment horizontal="center" vertical="center"/>
    </xf>
    <xf numFmtId="165" fontId="12" fillId="15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/>
    <xf numFmtId="0" fontId="16" fillId="0" borderId="0" xfId="1" applyFont="1" applyAlignment="1">
      <alignment horizontal="left"/>
    </xf>
    <xf numFmtId="49" fontId="3" fillId="16" borderId="1" xfId="1" applyNumberFormat="1" applyFont="1" applyFill="1" applyBorder="1" applyAlignment="1">
      <alignment horizontal="center" vertical="center" wrapText="1"/>
    </xf>
    <xf numFmtId="0" fontId="3" fillId="16" borderId="1" xfId="1" applyFont="1" applyFill="1" applyBorder="1" applyAlignment="1">
      <alignment horizontal="left" vertical="center" wrapText="1"/>
    </xf>
    <xf numFmtId="0" fontId="3" fillId="16" borderId="1" xfId="1" applyFont="1" applyFill="1" applyBorder="1" applyAlignment="1">
      <alignment horizontal="center" vertical="center" wrapText="1"/>
    </xf>
    <xf numFmtId="41" fontId="3" fillId="16" borderId="1" xfId="2" applyFont="1" applyFill="1" applyBorder="1" applyAlignment="1">
      <alignment horizontal="center" vertical="center" wrapText="1"/>
    </xf>
    <xf numFmtId="165" fontId="11" fillId="16" borderId="1" xfId="2" applyNumberFormat="1" applyFont="1" applyFill="1" applyBorder="1" applyAlignment="1">
      <alignment horizontal="center" vertical="center" wrapText="1"/>
    </xf>
    <xf numFmtId="49" fontId="9" fillId="17" borderId="1" xfId="1" applyNumberFormat="1" applyFont="1" applyFill="1" applyBorder="1" applyAlignment="1">
      <alignment horizontal="center" vertical="center" wrapText="1"/>
    </xf>
    <xf numFmtId="0" fontId="9" fillId="17" borderId="1" xfId="1" applyFont="1" applyFill="1" applyBorder="1" applyAlignment="1">
      <alignment horizontal="left" vertical="center" wrapText="1"/>
    </xf>
    <xf numFmtId="0" fontId="9" fillId="17" borderId="1" xfId="1" applyFont="1" applyFill="1" applyBorder="1" applyAlignment="1">
      <alignment horizontal="center" vertical="center" wrapText="1"/>
    </xf>
    <xf numFmtId="49" fontId="9" fillId="17" borderId="1" xfId="2" applyNumberFormat="1" applyFont="1" applyFill="1" applyBorder="1" applyAlignment="1">
      <alignment horizontal="center" vertical="center" wrapText="1"/>
    </xf>
    <xf numFmtId="165" fontId="12" fillId="17" borderId="1" xfId="2" applyNumberFormat="1" applyFont="1" applyFill="1" applyBorder="1" applyAlignment="1">
      <alignment horizontal="center" vertical="center" wrapText="1"/>
    </xf>
    <xf numFmtId="0" fontId="9" fillId="18" borderId="1" xfId="1" applyFont="1" applyFill="1" applyBorder="1" applyAlignment="1">
      <alignment horizontal="left" vertical="center" wrapText="1"/>
    </xf>
    <xf numFmtId="0" fontId="9" fillId="18" borderId="1" xfId="1" applyFont="1" applyFill="1" applyBorder="1" applyAlignment="1">
      <alignment horizontal="center" vertical="center" wrapText="1"/>
    </xf>
    <xf numFmtId="49" fontId="9" fillId="18" borderId="1" xfId="2" applyNumberFormat="1" applyFont="1" applyFill="1" applyBorder="1" applyAlignment="1">
      <alignment horizontal="center" vertical="center" wrapText="1"/>
    </xf>
    <xf numFmtId="49" fontId="9" fillId="18" borderId="1" xfId="1" applyNumberFormat="1" applyFont="1" applyFill="1" applyBorder="1" applyAlignment="1">
      <alignment horizontal="center" vertical="center" wrapText="1"/>
    </xf>
    <xf numFmtId="165" fontId="9" fillId="18" borderId="1" xfId="1" applyNumberFormat="1" applyFont="1" applyFill="1" applyBorder="1" applyAlignment="1">
      <alignment horizontal="center" vertical="center" wrapText="1"/>
    </xf>
    <xf numFmtId="43" fontId="2" fillId="0" borderId="1" xfId="5" applyFont="1" applyFill="1" applyBorder="1" applyAlignment="1">
      <alignment horizontal="center" vertical="center" wrapText="1"/>
    </xf>
    <xf numFmtId="0" fontId="9" fillId="8" borderId="5" xfId="1" applyFont="1" applyFill="1" applyBorder="1" applyAlignment="1">
      <alignment horizontal="left" vertical="center" wrapText="1"/>
    </xf>
    <xf numFmtId="49" fontId="9" fillId="19" borderId="3" xfId="1" applyNumberFormat="1" applyFont="1" applyFill="1" applyBorder="1" applyAlignment="1">
      <alignment horizontal="center" vertical="center"/>
    </xf>
    <xf numFmtId="0" fontId="9" fillId="19" borderId="3" xfId="1" applyFont="1" applyFill="1" applyBorder="1" applyAlignment="1">
      <alignment horizontal="left" vertical="center" wrapText="1"/>
    </xf>
    <xf numFmtId="0" fontId="9" fillId="19" borderId="5" xfId="1" applyFont="1" applyFill="1" applyBorder="1" applyAlignment="1">
      <alignment horizontal="center" vertical="center" wrapText="1"/>
    </xf>
    <xf numFmtId="49" fontId="9" fillId="19" borderId="5" xfId="1" applyNumberFormat="1" applyFont="1" applyFill="1" applyBorder="1" applyAlignment="1">
      <alignment horizontal="center" vertical="center"/>
    </xf>
    <xf numFmtId="0" fontId="9" fillId="19" borderId="5" xfId="1" applyFont="1" applyFill="1" applyBorder="1" applyAlignment="1">
      <alignment horizontal="center" vertical="center"/>
    </xf>
    <xf numFmtId="165" fontId="9" fillId="20" borderId="5" xfId="1" applyNumberFormat="1" applyFont="1" applyFill="1" applyBorder="1" applyAlignment="1">
      <alignment horizontal="center" vertical="center" wrapText="1"/>
    </xf>
    <xf numFmtId="0" fontId="5" fillId="5" borderId="0" xfId="1" applyFont="1" applyFill="1"/>
    <xf numFmtId="49" fontId="14" fillId="9" borderId="1" xfId="0" applyNumberFormat="1" applyFont="1" applyFill="1" applyBorder="1" applyAlignment="1">
      <alignment horizontal="center" vertical="center"/>
    </xf>
    <xf numFmtId="49" fontId="8" fillId="9" borderId="3" xfId="0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vertical="center" wrapText="1"/>
    </xf>
    <xf numFmtId="49" fontId="8" fillId="0" borderId="0" xfId="1" applyNumberFormat="1" applyFont="1" applyAlignment="1">
      <alignment horizontal="left"/>
    </xf>
    <xf numFmtId="0" fontId="8" fillId="0" borderId="0" xfId="1" applyFont="1" applyAlignment="1">
      <alignment vertical="center" wrapText="1"/>
    </xf>
    <xf numFmtId="49" fontId="8" fillId="0" borderId="0" xfId="1" applyNumberFormat="1" applyFont="1"/>
    <xf numFmtId="49" fontId="18" fillId="0" borderId="0" xfId="1" applyNumberFormat="1" applyFont="1"/>
    <xf numFmtId="49" fontId="19" fillId="0" borderId="0" xfId="1" applyNumberFormat="1" applyFont="1" applyAlignment="1" applyProtection="1">
      <alignment horizontal="right"/>
      <protection locked="0"/>
    </xf>
    <xf numFmtId="49" fontId="18" fillId="0" borderId="0" xfId="1" applyNumberFormat="1" applyFont="1" applyAlignment="1" applyProtection="1">
      <alignment horizontal="right"/>
      <protection locked="0"/>
    </xf>
    <xf numFmtId="0" fontId="14" fillId="0" borderId="0" xfId="1" applyFont="1"/>
    <xf numFmtId="49" fontId="8" fillId="0" borderId="0" xfId="1" applyNumberFormat="1" applyFont="1" applyAlignment="1">
      <alignment horizontal="center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49" fontId="14" fillId="22" borderId="1" xfId="1" applyNumberFormat="1" applyFont="1" applyFill="1" applyBorder="1" applyAlignment="1">
      <alignment horizontal="left"/>
    </xf>
    <xf numFmtId="0" fontId="14" fillId="22" borderId="1" xfId="1" applyFont="1" applyFill="1" applyBorder="1" applyAlignment="1">
      <alignment vertical="center" wrapText="1"/>
    </xf>
    <xf numFmtId="0" fontId="14" fillId="22" borderId="1" xfId="1" applyFont="1" applyFill="1" applyBorder="1" applyAlignment="1">
      <alignment horizontal="center" vertical="center" wrapText="1"/>
    </xf>
    <xf numFmtId="49" fontId="14" fillId="22" borderId="1" xfId="1" applyNumberFormat="1" applyFont="1" applyFill="1" applyBorder="1" applyAlignment="1">
      <alignment horizontal="center" vertical="center"/>
    </xf>
    <xf numFmtId="165" fontId="14" fillId="22" borderId="1" xfId="2" applyNumberFormat="1" applyFont="1" applyFill="1" applyBorder="1" applyAlignment="1">
      <alignment horizontal="right" vertical="center" indent="1"/>
    </xf>
    <xf numFmtId="0" fontId="8" fillId="0" borderId="0" xfId="1" applyFont="1" applyFill="1"/>
    <xf numFmtId="0" fontId="2" fillId="0" borderId="0" xfId="1" applyFont="1"/>
    <xf numFmtId="49" fontId="14" fillId="21" borderId="1" xfId="1" applyNumberFormat="1" applyFont="1" applyFill="1" applyBorder="1" applyAlignment="1">
      <alignment horizontal="left"/>
    </xf>
    <xf numFmtId="0" fontId="14" fillId="21" borderId="1" xfId="1" applyFont="1" applyFill="1" applyBorder="1" applyAlignment="1">
      <alignment vertical="center" wrapText="1"/>
    </xf>
    <xf numFmtId="0" fontId="14" fillId="21" borderId="1" xfId="1" applyFont="1" applyFill="1" applyBorder="1" applyAlignment="1">
      <alignment horizontal="center" vertical="center" wrapText="1"/>
    </xf>
    <xf numFmtId="49" fontId="14" fillId="21" borderId="1" xfId="1" applyNumberFormat="1" applyFont="1" applyFill="1" applyBorder="1" applyAlignment="1">
      <alignment horizontal="center" vertical="center"/>
    </xf>
    <xf numFmtId="165" fontId="14" fillId="21" borderId="1" xfId="2" applyNumberFormat="1" applyFont="1" applyFill="1" applyBorder="1" applyAlignment="1">
      <alignment horizontal="right" vertical="center" indent="1"/>
    </xf>
    <xf numFmtId="49" fontId="14" fillId="8" borderId="1" xfId="1" applyNumberFormat="1" applyFont="1" applyFill="1" applyBorder="1" applyAlignment="1">
      <alignment horizontal="left"/>
    </xf>
    <xf numFmtId="0" fontId="9" fillId="8" borderId="1" xfId="1" applyFont="1" applyFill="1" applyBorder="1" applyAlignment="1">
      <alignment vertical="center" wrapText="1"/>
    </xf>
    <xf numFmtId="165" fontId="9" fillId="8" borderId="1" xfId="2" applyNumberFormat="1" applyFont="1" applyFill="1" applyBorder="1" applyAlignment="1">
      <alignment horizontal="right" vertical="center" indent="1"/>
    </xf>
    <xf numFmtId="49" fontId="14" fillId="0" borderId="1" xfId="1" applyNumberFormat="1" applyFont="1" applyBorder="1" applyAlignment="1">
      <alignment horizontal="left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165" fontId="14" fillId="0" borderId="1" xfId="2" applyNumberFormat="1" applyFont="1" applyBorder="1" applyAlignment="1">
      <alignment horizontal="right" vertical="center" indent="1"/>
    </xf>
    <xf numFmtId="0" fontId="18" fillId="0" borderId="0" xfId="1" applyFont="1" applyFill="1"/>
    <xf numFmtId="0" fontId="18" fillId="0" borderId="0" xfId="1" applyFont="1"/>
    <xf numFmtId="49" fontId="8" fillId="0" borderId="1" xfId="1" applyNumberFormat="1" applyFont="1" applyBorder="1" applyAlignment="1">
      <alignment horizontal="left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horizontal="center" vertical="center"/>
    </xf>
    <xf numFmtId="165" fontId="8" fillId="0" borderId="1" xfId="2" applyNumberFormat="1" applyFont="1" applyBorder="1" applyAlignment="1">
      <alignment horizontal="right" vertical="center" indent="1"/>
    </xf>
    <xf numFmtId="0" fontId="9" fillId="0" borderId="0" xfId="1" applyFont="1"/>
    <xf numFmtId="0" fontId="14" fillId="8" borderId="1" xfId="1" applyFont="1" applyFill="1" applyBorder="1" applyAlignment="1">
      <alignment vertical="center" wrapText="1"/>
    </xf>
    <xf numFmtId="0" fontId="14" fillId="8" borderId="1" xfId="1" applyFont="1" applyFill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4" fillId="8" borderId="1" xfId="2" applyNumberFormat="1" applyFont="1" applyFill="1" applyBorder="1" applyAlignment="1">
      <alignment horizontal="right" vertical="center" indent="1"/>
    </xf>
    <xf numFmtId="165" fontId="14" fillId="0" borderId="1" xfId="2" applyNumberFormat="1" applyFont="1" applyFill="1" applyBorder="1" applyAlignment="1">
      <alignment horizontal="right" vertical="center" indent="1"/>
    </xf>
    <xf numFmtId="49" fontId="14" fillId="7" borderId="1" xfId="1" applyNumberFormat="1" applyFont="1" applyFill="1" applyBorder="1" applyAlignment="1">
      <alignment horizontal="left" vertical="center"/>
    </xf>
    <xf numFmtId="0" fontId="14" fillId="7" borderId="1" xfId="1" applyFont="1" applyFill="1" applyBorder="1" applyAlignment="1">
      <alignment vertical="center" wrapText="1"/>
    </xf>
    <xf numFmtId="0" fontId="14" fillId="7" borderId="1" xfId="1" applyFont="1" applyFill="1" applyBorder="1" applyAlignment="1">
      <alignment horizontal="center" vertical="center" wrapText="1"/>
    </xf>
    <xf numFmtId="49" fontId="14" fillId="7" borderId="1" xfId="1" applyNumberFormat="1" applyFont="1" applyFill="1" applyBorder="1" applyAlignment="1">
      <alignment horizontal="center" vertical="center"/>
    </xf>
    <xf numFmtId="165" fontId="14" fillId="7" borderId="1" xfId="2" applyNumberFormat="1" applyFont="1" applyFill="1" applyBorder="1" applyAlignment="1">
      <alignment horizontal="right" vertical="center" indent="1"/>
    </xf>
    <xf numFmtId="0" fontId="8" fillId="0" borderId="6" xfId="1" applyFont="1" applyBorder="1" applyAlignment="1">
      <alignment horizontal="left"/>
    </xf>
    <xf numFmtId="0" fontId="8" fillId="0" borderId="6" xfId="1" applyFont="1" applyBorder="1" applyAlignment="1">
      <alignment horizontal="left" vertical="center" wrapText="1"/>
    </xf>
    <xf numFmtId="0" fontId="8" fillId="0" borderId="0" xfId="1" applyFont="1" applyAlignment="1"/>
    <xf numFmtId="49" fontId="8" fillId="5" borderId="1" xfId="1" applyNumberFormat="1" applyFont="1" applyFill="1" applyBorder="1" applyAlignment="1"/>
    <xf numFmtId="0" fontId="8" fillId="0" borderId="1" xfId="0" applyFont="1" applyBorder="1" applyAlignment="1">
      <alignment vertical="center" wrapText="1"/>
    </xf>
    <xf numFmtId="165" fontId="8" fillId="5" borderId="1" xfId="2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49" fontId="9" fillId="0" borderId="0" xfId="2" applyNumberFormat="1" applyFont="1" applyFill="1" applyAlignment="1">
      <alignment horizontal="center" vertical="center" wrapText="1"/>
    </xf>
    <xf numFmtId="49" fontId="18" fillId="0" borderId="0" xfId="1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6">
    <cellStyle name="Обычный" xfId="0" builtinId="0"/>
    <cellStyle name="Обычный 2" xfId="1"/>
    <cellStyle name="Стиль 123" xfId="4"/>
    <cellStyle name="Финансовый" xfId="5" builtinId="3"/>
    <cellStyle name="Финансовый [0] 2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9"/>
  <sheetViews>
    <sheetView zoomScale="75" zoomScaleNormal="75" workbookViewId="0">
      <selection activeCell="W7" sqref="W7"/>
    </sheetView>
  </sheetViews>
  <sheetFormatPr defaultColWidth="36.85546875" defaultRowHeight="17.25"/>
  <cols>
    <col min="1" max="1" width="12.42578125" style="6" customWidth="1"/>
    <col min="2" max="2" width="94.140625" style="6" customWidth="1"/>
    <col min="3" max="3" width="8.28515625" style="6" customWidth="1"/>
    <col min="4" max="4" width="9.5703125" style="6" customWidth="1"/>
    <col min="5" max="5" width="14.140625" style="6" customWidth="1"/>
    <col min="6" max="6" width="8.5703125" style="6" customWidth="1"/>
    <col min="7" max="7" width="12" style="6" customWidth="1"/>
    <col min="8" max="8" width="16.7109375" style="6" customWidth="1"/>
    <col min="9" max="13" width="4.28515625" style="6" customWidth="1"/>
    <col min="14" max="14" width="4.5703125" style="6" customWidth="1"/>
    <col min="15" max="49" width="4.28515625" style="6" customWidth="1"/>
    <col min="50" max="248" width="36.85546875" style="6"/>
    <col min="249" max="249" width="12.42578125" style="6" customWidth="1"/>
    <col min="250" max="250" width="89.5703125" style="6" customWidth="1"/>
    <col min="251" max="251" width="9.42578125" style="6" customWidth="1"/>
    <col min="252" max="252" width="10.5703125" style="6" customWidth="1"/>
    <col min="253" max="253" width="15.28515625" style="6" customWidth="1"/>
    <col min="254" max="254" width="10.140625" style="6" customWidth="1"/>
    <col min="255" max="255" width="10" style="6" customWidth="1"/>
    <col min="256" max="256" width="24" style="6" customWidth="1"/>
    <col min="257" max="504" width="36.85546875" style="6"/>
    <col min="505" max="505" width="12.42578125" style="6" customWidth="1"/>
    <col min="506" max="506" width="89.5703125" style="6" customWidth="1"/>
    <col min="507" max="507" width="9.42578125" style="6" customWidth="1"/>
    <col min="508" max="508" width="10.5703125" style="6" customWidth="1"/>
    <col min="509" max="509" width="15.28515625" style="6" customWidth="1"/>
    <col min="510" max="510" width="10.140625" style="6" customWidth="1"/>
    <col min="511" max="511" width="10" style="6" customWidth="1"/>
    <col min="512" max="512" width="24" style="6" customWidth="1"/>
    <col min="513" max="760" width="36.85546875" style="6"/>
    <col min="761" max="761" width="12.42578125" style="6" customWidth="1"/>
    <col min="762" max="762" width="89.5703125" style="6" customWidth="1"/>
    <col min="763" max="763" width="9.42578125" style="6" customWidth="1"/>
    <col min="764" max="764" width="10.5703125" style="6" customWidth="1"/>
    <col min="765" max="765" width="15.28515625" style="6" customWidth="1"/>
    <col min="766" max="766" width="10.140625" style="6" customWidth="1"/>
    <col min="767" max="767" width="10" style="6" customWidth="1"/>
    <col min="768" max="768" width="24" style="6" customWidth="1"/>
    <col min="769" max="1016" width="36.85546875" style="6"/>
    <col min="1017" max="1017" width="12.42578125" style="6" customWidth="1"/>
    <col min="1018" max="1018" width="89.5703125" style="6" customWidth="1"/>
    <col min="1019" max="1019" width="9.42578125" style="6" customWidth="1"/>
    <col min="1020" max="1020" width="10.5703125" style="6" customWidth="1"/>
    <col min="1021" max="1021" width="15.28515625" style="6" customWidth="1"/>
    <col min="1022" max="1022" width="10.140625" style="6" customWidth="1"/>
    <col min="1023" max="1023" width="10" style="6" customWidth="1"/>
    <col min="1024" max="1024" width="24" style="6" customWidth="1"/>
    <col min="1025" max="1272" width="36.85546875" style="6"/>
    <col min="1273" max="1273" width="12.42578125" style="6" customWidth="1"/>
    <col min="1274" max="1274" width="89.5703125" style="6" customWidth="1"/>
    <col min="1275" max="1275" width="9.42578125" style="6" customWidth="1"/>
    <col min="1276" max="1276" width="10.5703125" style="6" customWidth="1"/>
    <col min="1277" max="1277" width="15.28515625" style="6" customWidth="1"/>
    <col min="1278" max="1278" width="10.140625" style="6" customWidth="1"/>
    <col min="1279" max="1279" width="10" style="6" customWidth="1"/>
    <col min="1280" max="1280" width="24" style="6" customWidth="1"/>
    <col min="1281" max="1528" width="36.85546875" style="6"/>
    <col min="1529" max="1529" width="12.42578125" style="6" customWidth="1"/>
    <col min="1530" max="1530" width="89.5703125" style="6" customWidth="1"/>
    <col min="1531" max="1531" width="9.42578125" style="6" customWidth="1"/>
    <col min="1532" max="1532" width="10.5703125" style="6" customWidth="1"/>
    <col min="1533" max="1533" width="15.28515625" style="6" customWidth="1"/>
    <col min="1534" max="1534" width="10.140625" style="6" customWidth="1"/>
    <col min="1535" max="1535" width="10" style="6" customWidth="1"/>
    <col min="1536" max="1536" width="24" style="6" customWidth="1"/>
    <col min="1537" max="1784" width="36.85546875" style="6"/>
    <col min="1785" max="1785" width="12.42578125" style="6" customWidth="1"/>
    <col min="1786" max="1786" width="89.5703125" style="6" customWidth="1"/>
    <col min="1787" max="1787" width="9.42578125" style="6" customWidth="1"/>
    <col min="1788" max="1788" width="10.5703125" style="6" customWidth="1"/>
    <col min="1789" max="1789" width="15.28515625" style="6" customWidth="1"/>
    <col min="1790" max="1790" width="10.140625" style="6" customWidth="1"/>
    <col min="1791" max="1791" width="10" style="6" customWidth="1"/>
    <col min="1792" max="1792" width="24" style="6" customWidth="1"/>
    <col min="1793" max="2040" width="36.85546875" style="6"/>
    <col min="2041" max="2041" width="12.42578125" style="6" customWidth="1"/>
    <col min="2042" max="2042" width="89.5703125" style="6" customWidth="1"/>
    <col min="2043" max="2043" width="9.42578125" style="6" customWidth="1"/>
    <col min="2044" max="2044" width="10.5703125" style="6" customWidth="1"/>
    <col min="2045" max="2045" width="15.28515625" style="6" customWidth="1"/>
    <col min="2046" max="2046" width="10.140625" style="6" customWidth="1"/>
    <col min="2047" max="2047" width="10" style="6" customWidth="1"/>
    <col min="2048" max="2048" width="24" style="6" customWidth="1"/>
    <col min="2049" max="2296" width="36.85546875" style="6"/>
    <col min="2297" max="2297" width="12.42578125" style="6" customWidth="1"/>
    <col min="2298" max="2298" width="89.5703125" style="6" customWidth="1"/>
    <col min="2299" max="2299" width="9.42578125" style="6" customWidth="1"/>
    <col min="2300" max="2300" width="10.5703125" style="6" customWidth="1"/>
    <col min="2301" max="2301" width="15.28515625" style="6" customWidth="1"/>
    <col min="2302" max="2302" width="10.140625" style="6" customWidth="1"/>
    <col min="2303" max="2303" width="10" style="6" customWidth="1"/>
    <col min="2304" max="2304" width="24" style="6" customWidth="1"/>
    <col min="2305" max="2552" width="36.85546875" style="6"/>
    <col min="2553" max="2553" width="12.42578125" style="6" customWidth="1"/>
    <col min="2554" max="2554" width="89.5703125" style="6" customWidth="1"/>
    <col min="2555" max="2555" width="9.42578125" style="6" customWidth="1"/>
    <col min="2556" max="2556" width="10.5703125" style="6" customWidth="1"/>
    <col min="2557" max="2557" width="15.28515625" style="6" customWidth="1"/>
    <col min="2558" max="2558" width="10.140625" style="6" customWidth="1"/>
    <col min="2559" max="2559" width="10" style="6" customWidth="1"/>
    <col min="2560" max="2560" width="24" style="6" customWidth="1"/>
    <col min="2561" max="2808" width="36.85546875" style="6"/>
    <col min="2809" max="2809" width="12.42578125" style="6" customWidth="1"/>
    <col min="2810" max="2810" width="89.5703125" style="6" customWidth="1"/>
    <col min="2811" max="2811" width="9.42578125" style="6" customWidth="1"/>
    <col min="2812" max="2812" width="10.5703125" style="6" customWidth="1"/>
    <col min="2813" max="2813" width="15.28515625" style="6" customWidth="1"/>
    <col min="2814" max="2814" width="10.140625" style="6" customWidth="1"/>
    <col min="2815" max="2815" width="10" style="6" customWidth="1"/>
    <col min="2816" max="2816" width="24" style="6" customWidth="1"/>
    <col min="2817" max="3064" width="36.85546875" style="6"/>
    <col min="3065" max="3065" width="12.42578125" style="6" customWidth="1"/>
    <col min="3066" max="3066" width="89.5703125" style="6" customWidth="1"/>
    <col min="3067" max="3067" width="9.42578125" style="6" customWidth="1"/>
    <col min="3068" max="3068" width="10.5703125" style="6" customWidth="1"/>
    <col min="3069" max="3069" width="15.28515625" style="6" customWidth="1"/>
    <col min="3070" max="3070" width="10.140625" style="6" customWidth="1"/>
    <col min="3071" max="3071" width="10" style="6" customWidth="1"/>
    <col min="3072" max="3072" width="24" style="6" customWidth="1"/>
    <col min="3073" max="3320" width="36.85546875" style="6"/>
    <col min="3321" max="3321" width="12.42578125" style="6" customWidth="1"/>
    <col min="3322" max="3322" width="89.5703125" style="6" customWidth="1"/>
    <col min="3323" max="3323" width="9.42578125" style="6" customWidth="1"/>
    <col min="3324" max="3324" width="10.5703125" style="6" customWidth="1"/>
    <col min="3325" max="3325" width="15.28515625" style="6" customWidth="1"/>
    <col min="3326" max="3326" width="10.140625" style="6" customWidth="1"/>
    <col min="3327" max="3327" width="10" style="6" customWidth="1"/>
    <col min="3328" max="3328" width="24" style="6" customWidth="1"/>
    <col min="3329" max="3576" width="36.85546875" style="6"/>
    <col min="3577" max="3577" width="12.42578125" style="6" customWidth="1"/>
    <col min="3578" max="3578" width="89.5703125" style="6" customWidth="1"/>
    <col min="3579" max="3579" width="9.42578125" style="6" customWidth="1"/>
    <col min="3580" max="3580" width="10.5703125" style="6" customWidth="1"/>
    <col min="3581" max="3581" width="15.28515625" style="6" customWidth="1"/>
    <col min="3582" max="3582" width="10.140625" style="6" customWidth="1"/>
    <col min="3583" max="3583" width="10" style="6" customWidth="1"/>
    <col min="3584" max="3584" width="24" style="6" customWidth="1"/>
    <col min="3585" max="3832" width="36.85546875" style="6"/>
    <col min="3833" max="3833" width="12.42578125" style="6" customWidth="1"/>
    <col min="3834" max="3834" width="89.5703125" style="6" customWidth="1"/>
    <col min="3835" max="3835" width="9.42578125" style="6" customWidth="1"/>
    <col min="3836" max="3836" width="10.5703125" style="6" customWidth="1"/>
    <col min="3837" max="3837" width="15.28515625" style="6" customWidth="1"/>
    <col min="3838" max="3838" width="10.140625" style="6" customWidth="1"/>
    <col min="3839" max="3839" width="10" style="6" customWidth="1"/>
    <col min="3840" max="3840" width="24" style="6" customWidth="1"/>
    <col min="3841" max="4088" width="36.85546875" style="6"/>
    <col min="4089" max="4089" width="12.42578125" style="6" customWidth="1"/>
    <col min="4090" max="4090" width="89.5703125" style="6" customWidth="1"/>
    <col min="4091" max="4091" width="9.42578125" style="6" customWidth="1"/>
    <col min="4092" max="4092" width="10.5703125" style="6" customWidth="1"/>
    <col min="4093" max="4093" width="15.28515625" style="6" customWidth="1"/>
    <col min="4094" max="4094" width="10.140625" style="6" customWidth="1"/>
    <col min="4095" max="4095" width="10" style="6" customWidth="1"/>
    <col min="4096" max="4096" width="24" style="6" customWidth="1"/>
    <col min="4097" max="4344" width="36.85546875" style="6"/>
    <col min="4345" max="4345" width="12.42578125" style="6" customWidth="1"/>
    <col min="4346" max="4346" width="89.5703125" style="6" customWidth="1"/>
    <col min="4347" max="4347" width="9.42578125" style="6" customWidth="1"/>
    <col min="4348" max="4348" width="10.5703125" style="6" customWidth="1"/>
    <col min="4349" max="4349" width="15.28515625" style="6" customWidth="1"/>
    <col min="4350" max="4350" width="10.140625" style="6" customWidth="1"/>
    <col min="4351" max="4351" width="10" style="6" customWidth="1"/>
    <col min="4352" max="4352" width="24" style="6" customWidth="1"/>
    <col min="4353" max="4600" width="36.85546875" style="6"/>
    <col min="4601" max="4601" width="12.42578125" style="6" customWidth="1"/>
    <col min="4602" max="4602" width="89.5703125" style="6" customWidth="1"/>
    <col min="4603" max="4603" width="9.42578125" style="6" customWidth="1"/>
    <col min="4604" max="4604" width="10.5703125" style="6" customWidth="1"/>
    <col min="4605" max="4605" width="15.28515625" style="6" customWidth="1"/>
    <col min="4606" max="4606" width="10.140625" style="6" customWidth="1"/>
    <col min="4607" max="4607" width="10" style="6" customWidth="1"/>
    <col min="4608" max="4608" width="24" style="6" customWidth="1"/>
    <col min="4609" max="4856" width="36.85546875" style="6"/>
    <col min="4857" max="4857" width="12.42578125" style="6" customWidth="1"/>
    <col min="4858" max="4858" width="89.5703125" style="6" customWidth="1"/>
    <col min="4859" max="4859" width="9.42578125" style="6" customWidth="1"/>
    <col min="4860" max="4860" width="10.5703125" style="6" customWidth="1"/>
    <col min="4861" max="4861" width="15.28515625" style="6" customWidth="1"/>
    <col min="4862" max="4862" width="10.140625" style="6" customWidth="1"/>
    <col min="4863" max="4863" width="10" style="6" customWidth="1"/>
    <col min="4864" max="4864" width="24" style="6" customWidth="1"/>
    <col min="4865" max="5112" width="36.85546875" style="6"/>
    <col min="5113" max="5113" width="12.42578125" style="6" customWidth="1"/>
    <col min="5114" max="5114" width="89.5703125" style="6" customWidth="1"/>
    <col min="5115" max="5115" width="9.42578125" style="6" customWidth="1"/>
    <col min="5116" max="5116" width="10.5703125" style="6" customWidth="1"/>
    <col min="5117" max="5117" width="15.28515625" style="6" customWidth="1"/>
    <col min="5118" max="5118" width="10.140625" style="6" customWidth="1"/>
    <col min="5119" max="5119" width="10" style="6" customWidth="1"/>
    <col min="5120" max="5120" width="24" style="6" customWidth="1"/>
    <col min="5121" max="5368" width="36.85546875" style="6"/>
    <col min="5369" max="5369" width="12.42578125" style="6" customWidth="1"/>
    <col min="5370" max="5370" width="89.5703125" style="6" customWidth="1"/>
    <col min="5371" max="5371" width="9.42578125" style="6" customWidth="1"/>
    <col min="5372" max="5372" width="10.5703125" style="6" customWidth="1"/>
    <col min="5373" max="5373" width="15.28515625" style="6" customWidth="1"/>
    <col min="5374" max="5374" width="10.140625" style="6" customWidth="1"/>
    <col min="5375" max="5375" width="10" style="6" customWidth="1"/>
    <col min="5376" max="5376" width="24" style="6" customWidth="1"/>
    <col min="5377" max="5624" width="36.85546875" style="6"/>
    <col min="5625" max="5625" width="12.42578125" style="6" customWidth="1"/>
    <col min="5626" max="5626" width="89.5703125" style="6" customWidth="1"/>
    <col min="5627" max="5627" width="9.42578125" style="6" customWidth="1"/>
    <col min="5628" max="5628" width="10.5703125" style="6" customWidth="1"/>
    <col min="5629" max="5629" width="15.28515625" style="6" customWidth="1"/>
    <col min="5630" max="5630" width="10.140625" style="6" customWidth="1"/>
    <col min="5631" max="5631" width="10" style="6" customWidth="1"/>
    <col min="5632" max="5632" width="24" style="6" customWidth="1"/>
    <col min="5633" max="5880" width="36.85546875" style="6"/>
    <col min="5881" max="5881" width="12.42578125" style="6" customWidth="1"/>
    <col min="5882" max="5882" width="89.5703125" style="6" customWidth="1"/>
    <col min="5883" max="5883" width="9.42578125" style="6" customWidth="1"/>
    <col min="5884" max="5884" width="10.5703125" style="6" customWidth="1"/>
    <col min="5885" max="5885" width="15.28515625" style="6" customWidth="1"/>
    <col min="5886" max="5886" width="10.140625" style="6" customWidth="1"/>
    <col min="5887" max="5887" width="10" style="6" customWidth="1"/>
    <col min="5888" max="5888" width="24" style="6" customWidth="1"/>
    <col min="5889" max="6136" width="36.85546875" style="6"/>
    <col min="6137" max="6137" width="12.42578125" style="6" customWidth="1"/>
    <col min="6138" max="6138" width="89.5703125" style="6" customWidth="1"/>
    <col min="6139" max="6139" width="9.42578125" style="6" customWidth="1"/>
    <col min="6140" max="6140" width="10.5703125" style="6" customWidth="1"/>
    <col min="6141" max="6141" width="15.28515625" style="6" customWidth="1"/>
    <col min="6142" max="6142" width="10.140625" style="6" customWidth="1"/>
    <col min="6143" max="6143" width="10" style="6" customWidth="1"/>
    <col min="6144" max="6144" width="24" style="6" customWidth="1"/>
    <col min="6145" max="6392" width="36.85546875" style="6"/>
    <col min="6393" max="6393" width="12.42578125" style="6" customWidth="1"/>
    <col min="6394" max="6394" width="89.5703125" style="6" customWidth="1"/>
    <col min="6395" max="6395" width="9.42578125" style="6" customWidth="1"/>
    <col min="6396" max="6396" width="10.5703125" style="6" customWidth="1"/>
    <col min="6397" max="6397" width="15.28515625" style="6" customWidth="1"/>
    <col min="6398" max="6398" width="10.140625" style="6" customWidth="1"/>
    <col min="6399" max="6399" width="10" style="6" customWidth="1"/>
    <col min="6400" max="6400" width="24" style="6" customWidth="1"/>
    <col min="6401" max="6648" width="36.85546875" style="6"/>
    <col min="6649" max="6649" width="12.42578125" style="6" customWidth="1"/>
    <col min="6650" max="6650" width="89.5703125" style="6" customWidth="1"/>
    <col min="6651" max="6651" width="9.42578125" style="6" customWidth="1"/>
    <col min="6652" max="6652" width="10.5703125" style="6" customWidth="1"/>
    <col min="6653" max="6653" width="15.28515625" style="6" customWidth="1"/>
    <col min="6654" max="6654" width="10.140625" style="6" customWidth="1"/>
    <col min="6655" max="6655" width="10" style="6" customWidth="1"/>
    <col min="6656" max="6656" width="24" style="6" customWidth="1"/>
    <col min="6657" max="6904" width="36.85546875" style="6"/>
    <col min="6905" max="6905" width="12.42578125" style="6" customWidth="1"/>
    <col min="6906" max="6906" width="89.5703125" style="6" customWidth="1"/>
    <col min="6907" max="6907" width="9.42578125" style="6" customWidth="1"/>
    <col min="6908" max="6908" width="10.5703125" style="6" customWidth="1"/>
    <col min="6909" max="6909" width="15.28515625" style="6" customWidth="1"/>
    <col min="6910" max="6910" width="10.140625" style="6" customWidth="1"/>
    <col min="6911" max="6911" width="10" style="6" customWidth="1"/>
    <col min="6912" max="6912" width="24" style="6" customWidth="1"/>
    <col min="6913" max="7160" width="36.85546875" style="6"/>
    <col min="7161" max="7161" width="12.42578125" style="6" customWidth="1"/>
    <col min="7162" max="7162" width="89.5703125" style="6" customWidth="1"/>
    <col min="7163" max="7163" width="9.42578125" style="6" customWidth="1"/>
    <col min="7164" max="7164" width="10.5703125" style="6" customWidth="1"/>
    <col min="7165" max="7165" width="15.28515625" style="6" customWidth="1"/>
    <col min="7166" max="7166" width="10.140625" style="6" customWidth="1"/>
    <col min="7167" max="7167" width="10" style="6" customWidth="1"/>
    <col min="7168" max="7168" width="24" style="6" customWidth="1"/>
    <col min="7169" max="7416" width="36.85546875" style="6"/>
    <col min="7417" max="7417" width="12.42578125" style="6" customWidth="1"/>
    <col min="7418" max="7418" width="89.5703125" style="6" customWidth="1"/>
    <col min="7419" max="7419" width="9.42578125" style="6" customWidth="1"/>
    <col min="7420" max="7420" width="10.5703125" style="6" customWidth="1"/>
    <col min="7421" max="7421" width="15.28515625" style="6" customWidth="1"/>
    <col min="7422" max="7422" width="10.140625" style="6" customWidth="1"/>
    <col min="7423" max="7423" width="10" style="6" customWidth="1"/>
    <col min="7424" max="7424" width="24" style="6" customWidth="1"/>
    <col min="7425" max="7672" width="36.85546875" style="6"/>
    <col min="7673" max="7673" width="12.42578125" style="6" customWidth="1"/>
    <col min="7674" max="7674" width="89.5703125" style="6" customWidth="1"/>
    <col min="7675" max="7675" width="9.42578125" style="6" customWidth="1"/>
    <col min="7676" max="7676" width="10.5703125" style="6" customWidth="1"/>
    <col min="7677" max="7677" width="15.28515625" style="6" customWidth="1"/>
    <col min="7678" max="7678" width="10.140625" style="6" customWidth="1"/>
    <col min="7679" max="7679" width="10" style="6" customWidth="1"/>
    <col min="7680" max="7680" width="24" style="6" customWidth="1"/>
    <col min="7681" max="7928" width="36.85546875" style="6"/>
    <col min="7929" max="7929" width="12.42578125" style="6" customWidth="1"/>
    <col min="7930" max="7930" width="89.5703125" style="6" customWidth="1"/>
    <col min="7931" max="7931" width="9.42578125" style="6" customWidth="1"/>
    <col min="7932" max="7932" width="10.5703125" style="6" customWidth="1"/>
    <col min="7933" max="7933" width="15.28515625" style="6" customWidth="1"/>
    <col min="7934" max="7934" width="10.140625" style="6" customWidth="1"/>
    <col min="7935" max="7935" width="10" style="6" customWidth="1"/>
    <col min="7936" max="7936" width="24" style="6" customWidth="1"/>
    <col min="7937" max="8184" width="36.85546875" style="6"/>
    <col min="8185" max="8185" width="12.42578125" style="6" customWidth="1"/>
    <col min="8186" max="8186" width="89.5703125" style="6" customWidth="1"/>
    <col min="8187" max="8187" width="9.42578125" style="6" customWidth="1"/>
    <col min="8188" max="8188" width="10.5703125" style="6" customWidth="1"/>
    <col min="8189" max="8189" width="15.28515625" style="6" customWidth="1"/>
    <col min="8190" max="8190" width="10.140625" style="6" customWidth="1"/>
    <col min="8191" max="8191" width="10" style="6" customWidth="1"/>
    <col min="8192" max="8192" width="24" style="6" customWidth="1"/>
    <col min="8193" max="8440" width="36.85546875" style="6"/>
    <col min="8441" max="8441" width="12.42578125" style="6" customWidth="1"/>
    <col min="8442" max="8442" width="89.5703125" style="6" customWidth="1"/>
    <col min="8443" max="8443" width="9.42578125" style="6" customWidth="1"/>
    <col min="8444" max="8444" width="10.5703125" style="6" customWidth="1"/>
    <col min="8445" max="8445" width="15.28515625" style="6" customWidth="1"/>
    <col min="8446" max="8446" width="10.140625" style="6" customWidth="1"/>
    <col min="8447" max="8447" width="10" style="6" customWidth="1"/>
    <col min="8448" max="8448" width="24" style="6" customWidth="1"/>
    <col min="8449" max="8696" width="36.85546875" style="6"/>
    <col min="8697" max="8697" width="12.42578125" style="6" customWidth="1"/>
    <col min="8698" max="8698" width="89.5703125" style="6" customWidth="1"/>
    <col min="8699" max="8699" width="9.42578125" style="6" customWidth="1"/>
    <col min="8700" max="8700" width="10.5703125" style="6" customWidth="1"/>
    <col min="8701" max="8701" width="15.28515625" style="6" customWidth="1"/>
    <col min="8702" max="8702" width="10.140625" style="6" customWidth="1"/>
    <col min="8703" max="8703" width="10" style="6" customWidth="1"/>
    <col min="8704" max="8704" width="24" style="6" customWidth="1"/>
    <col min="8705" max="8952" width="36.85546875" style="6"/>
    <col min="8953" max="8953" width="12.42578125" style="6" customWidth="1"/>
    <col min="8954" max="8954" width="89.5703125" style="6" customWidth="1"/>
    <col min="8955" max="8955" width="9.42578125" style="6" customWidth="1"/>
    <col min="8956" max="8956" width="10.5703125" style="6" customWidth="1"/>
    <col min="8957" max="8957" width="15.28515625" style="6" customWidth="1"/>
    <col min="8958" max="8958" width="10.140625" style="6" customWidth="1"/>
    <col min="8959" max="8959" width="10" style="6" customWidth="1"/>
    <col min="8960" max="8960" width="24" style="6" customWidth="1"/>
    <col min="8961" max="9208" width="36.85546875" style="6"/>
    <col min="9209" max="9209" width="12.42578125" style="6" customWidth="1"/>
    <col min="9210" max="9210" width="89.5703125" style="6" customWidth="1"/>
    <col min="9211" max="9211" width="9.42578125" style="6" customWidth="1"/>
    <col min="9212" max="9212" width="10.5703125" style="6" customWidth="1"/>
    <col min="9213" max="9213" width="15.28515625" style="6" customWidth="1"/>
    <col min="9214" max="9214" width="10.140625" style="6" customWidth="1"/>
    <col min="9215" max="9215" width="10" style="6" customWidth="1"/>
    <col min="9216" max="9216" width="24" style="6" customWidth="1"/>
    <col min="9217" max="9464" width="36.85546875" style="6"/>
    <col min="9465" max="9465" width="12.42578125" style="6" customWidth="1"/>
    <col min="9466" max="9466" width="89.5703125" style="6" customWidth="1"/>
    <col min="9467" max="9467" width="9.42578125" style="6" customWidth="1"/>
    <col min="9468" max="9468" width="10.5703125" style="6" customWidth="1"/>
    <col min="9469" max="9469" width="15.28515625" style="6" customWidth="1"/>
    <col min="9470" max="9470" width="10.140625" style="6" customWidth="1"/>
    <col min="9471" max="9471" width="10" style="6" customWidth="1"/>
    <col min="9472" max="9472" width="24" style="6" customWidth="1"/>
    <col min="9473" max="9720" width="36.85546875" style="6"/>
    <col min="9721" max="9721" width="12.42578125" style="6" customWidth="1"/>
    <col min="9722" max="9722" width="89.5703125" style="6" customWidth="1"/>
    <col min="9723" max="9723" width="9.42578125" style="6" customWidth="1"/>
    <col min="9724" max="9724" width="10.5703125" style="6" customWidth="1"/>
    <col min="9725" max="9725" width="15.28515625" style="6" customWidth="1"/>
    <col min="9726" max="9726" width="10.140625" style="6" customWidth="1"/>
    <col min="9727" max="9727" width="10" style="6" customWidth="1"/>
    <col min="9728" max="9728" width="24" style="6" customWidth="1"/>
    <col min="9729" max="9976" width="36.85546875" style="6"/>
    <col min="9977" max="9977" width="12.42578125" style="6" customWidth="1"/>
    <col min="9978" max="9978" width="89.5703125" style="6" customWidth="1"/>
    <col min="9979" max="9979" width="9.42578125" style="6" customWidth="1"/>
    <col min="9980" max="9980" width="10.5703125" style="6" customWidth="1"/>
    <col min="9981" max="9981" width="15.28515625" style="6" customWidth="1"/>
    <col min="9982" max="9982" width="10.140625" style="6" customWidth="1"/>
    <col min="9983" max="9983" width="10" style="6" customWidth="1"/>
    <col min="9984" max="9984" width="24" style="6" customWidth="1"/>
    <col min="9985" max="10232" width="36.85546875" style="6"/>
    <col min="10233" max="10233" width="12.42578125" style="6" customWidth="1"/>
    <col min="10234" max="10234" width="89.5703125" style="6" customWidth="1"/>
    <col min="10235" max="10235" width="9.42578125" style="6" customWidth="1"/>
    <col min="10236" max="10236" width="10.5703125" style="6" customWidth="1"/>
    <col min="10237" max="10237" width="15.28515625" style="6" customWidth="1"/>
    <col min="10238" max="10238" width="10.140625" style="6" customWidth="1"/>
    <col min="10239" max="10239" width="10" style="6" customWidth="1"/>
    <col min="10240" max="10240" width="24" style="6" customWidth="1"/>
    <col min="10241" max="10488" width="36.85546875" style="6"/>
    <col min="10489" max="10489" width="12.42578125" style="6" customWidth="1"/>
    <col min="10490" max="10490" width="89.5703125" style="6" customWidth="1"/>
    <col min="10491" max="10491" width="9.42578125" style="6" customWidth="1"/>
    <col min="10492" max="10492" width="10.5703125" style="6" customWidth="1"/>
    <col min="10493" max="10493" width="15.28515625" style="6" customWidth="1"/>
    <col min="10494" max="10494" width="10.140625" style="6" customWidth="1"/>
    <col min="10495" max="10495" width="10" style="6" customWidth="1"/>
    <col min="10496" max="10496" width="24" style="6" customWidth="1"/>
    <col min="10497" max="10744" width="36.85546875" style="6"/>
    <col min="10745" max="10745" width="12.42578125" style="6" customWidth="1"/>
    <col min="10746" max="10746" width="89.5703125" style="6" customWidth="1"/>
    <col min="10747" max="10747" width="9.42578125" style="6" customWidth="1"/>
    <col min="10748" max="10748" width="10.5703125" style="6" customWidth="1"/>
    <col min="10749" max="10749" width="15.28515625" style="6" customWidth="1"/>
    <col min="10750" max="10750" width="10.140625" style="6" customWidth="1"/>
    <col min="10751" max="10751" width="10" style="6" customWidth="1"/>
    <col min="10752" max="10752" width="24" style="6" customWidth="1"/>
    <col min="10753" max="11000" width="36.85546875" style="6"/>
    <col min="11001" max="11001" width="12.42578125" style="6" customWidth="1"/>
    <col min="11002" max="11002" width="89.5703125" style="6" customWidth="1"/>
    <col min="11003" max="11003" width="9.42578125" style="6" customWidth="1"/>
    <col min="11004" max="11004" width="10.5703125" style="6" customWidth="1"/>
    <col min="11005" max="11005" width="15.28515625" style="6" customWidth="1"/>
    <col min="11006" max="11006" width="10.140625" style="6" customWidth="1"/>
    <col min="11007" max="11007" width="10" style="6" customWidth="1"/>
    <col min="11008" max="11008" width="24" style="6" customWidth="1"/>
    <col min="11009" max="11256" width="36.85546875" style="6"/>
    <col min="11257" max="11257" width="12.42578125" style="6" customWidth="1"/>
    <col min="11258" max="11258" width="89.5703125" style="6" customWidth="1"/>
    <col min="11259" max="11259" width="9.42578125" style="6" customWidth="1"/>
    <col min="11260" max="11260" width="10.5703125" style="6" customWidth="1"/>
    <col min="11261" max="11261" width="15.28515625" style="6" customWidth="1"/>
    <col min="11262" max="11262" width="10.140625" style="6" customWidth="1"/>
    <col min="11263" max="11263" width="10" style="6" customWidth="1"/>
    <col min="11264" max="11264" width="24" style="6" customWidth="1"/>
    <col min="11265" max="11512" width="36.85546875" style="6"/>
    <col min="11513" max="11513" width="12.42578125" style="6" customWidth="1"/>
    <col min="11514" max="11514" width="89.5703125" style="6" customWidth="1"/>
    <col min="11515" max="11515" width="9.42578125" style="6" customWidth="1"/>
    <col min="11516" max="11516" width="10.5703125" style="6" customWidth="1"/>
    <col min="11517" max="11517" width="15.28515625" style="6" customWidth="1"/>
    <col min="11518" max="11518" width="10.140625" style="6" customWidth="1"/>
    <col min="11519" max="11519" width="10" style="6" customWidth="1"/>
    <col min="11520" max="11520" width="24" style="6" customWidth="1"/>
    <col min="11521" max="11768" width="36.85546875" style="6"/>
    <col min="11769" max="11769" width="12.42578125" style="6" customWidth="1"/>
    <col min="11770" max="11770" width="89.5703125" style="6" customWidth="1"/>
    <col min="11771" max="11771" width="9.42578125" style="6" customWidth="1"/>
    <col min="11772" max="11772" width="10.5703125" style="6" customWidth="1"/>
    <col min="11773" max="11773" width="15.28515625" style="6" customWidth="1"/>
    <col min="11774" max="11774" width="10.140625" style="6" customWidth="1"/>
    <col min="11775" max="11775" width="10" style="6" customWidth="1"/>
    <col min="11776" max="11776" width="24" style="6" customWidth="1"/>
    <col min="11777" max="12024" width="36.85546875" style="6"/>
    <col min="12025" max="12025" width="12.42578125" style="6" customWidth="1"/>
    <col min="12026" max="12026" width="89.5703125" style="6" customWidth="1"/>
    <col min="12027" max="12027" width="9.42578125" style="6" customWidth="1"/>
    <col min="12028" max="12028" width="10.5703125" style="6" customWidth="1"/>
    <col min="12029" max="12029" width="15.28515625" style="6" customWidth="1"/>
    <col min="12030" max="12030" width="10.140625" style="6" customWidth="1"/>
    <col min="12031" max="12031" width="10" style="6" customWidth="1"/>
    <col min="12032" max="12032" width="24" style="6" customWidth="1"/>
    <col min="12033" max="12280" width="36.85546875" style="6"/>
    <col min="12281" max="12281" width="12.42578125" style="6" customWidth="1"/>
    <col min="12282" max="12282" width="89.5703125" style="6" customWidth="1"/>
    <col min="12283" max="12283" width="9.42578125" style="6" customWidth="1"/>
    <col min="12284" max="12284" width="10.5703125" style="6" customWidth="1"/>
    <col min="12285" max="12285" width="15.28515625" style="6" customWidth="1"/>
    <col min="12286" max="12286" width="10.140625" style="6" customWidth="1"/>
    <col min="12287" max="12287" width="10" style="6" customWidth="1"/>
    <col min="12288" max="12288" width="24" style="6" customWidth="1"/>
    <col min="12289" max="12536" width="36.85546875" style="6"/>
    <col min="12537" max="12537" width="12.42578125" style="6" customWidth="1"/>
    <col min="12538" max="12538" width="89.5703125" style="6" customWidth="1"/>
    <col min="12539" max="12539" width="9.42578125" style="6" customWidth="1"/>
    <col min="12540" max="12540" width="10.5703125" style="6" customWidth="1"/>
    <col min="12541" max="12541" width="15.28515625" style="6" customWidth="1"/>
    <col min="12542" max="12542" width="10.140625" style="6" customWidth="1"/>
    <col min="12543" max="12543" width="10" style="6" customWidth="1"/>
    <col min="12544" max="12544" width="24" style="6" customWidth="1"/>
    <col min="12545" max="12792" width="36.85546875" style="6"/>
    <col min="12793" max="12793" width="12.42578125" style="6" customWidth="1"/>
    <col min="12794" max="12794" width="89.5703125" style="6" customWidth="1"/>
    <col min="12795" max="12795" width="9.42578125" style="6" customWidth="1"/>
    <col min="12796" max="12796" width="10.5703125" style="6" customWidth="1"/>
    <col min="12797" max="12797" width="15.28515625" style="6" customWidth="1"/>
    <col min="12798" max="12798" width="10.140625" style="6" customWidth="1"/>
    <col min="12799" max="12799" width="10" style="6" customWidth="1"/>
    <col min="12800" max="12800" width="24" style="6" customWidth="1"/>
    <col min="12801" max="13048" width="36.85546875" style="6"/>
    <col min="13049" max="13049" width="12.42578125" style="6" customWidth="1"/>
    <col min="13050" max="13050" width="89.5703125" style="6" customWidth="1"/>
    <col min="13051" max="13051" width="9.42578125" style="6" customWidth="1"/>
    <col min="13052" max="13052" width="10.5703125" style="6" customWidth="1"/>
    <col min="13053" max="13053" width="15.28515625" style="6" customWidth="1"/>
    <col min="13054" max="13054" width="10.140625" style="6" customWidth="1"/>
    <col min="13055" max="13055" width="10" style="6" customWidth="1"/>
    <col min="13056" max="13056" width="24" style="6" customWidth="1"/>
    <col min="13057" max="13304" width="36.85546875" style="6"/>
    <col min="13305" max="13305" width="12.42578125" style="6" customWidth="1"/>
    <col min="13306" max="13306" width="89.5703125" style="6" customWidth="1"/>
    <col min="13307" max="13307" width="9.42578125" style="6" customWidth="1"/>
    <col min="13308" max="13308" width="10.5703125" style="6" customWidth="1"/>
    <col min="13309" max="13309" width="15.28515625" style="6" customWidth="1"/>
    <col min="13310" max="13310" width="10.140625" style="6" customWidth="1"/>
    <col min="13311" max="13311" width="10" style="6" customWidth="1"/>
    <col min="13312" max="13312" width="24" style="6" customWidth="1"/>
    <col min="13313" max="13560" width="36.85546875" style="6"/>
    <col min="13561" max="13561" width="12.42578125" style="6" customWidth="1"/>
    <col min="13562" max="13562" width="89.5703125" style="6" customWidth="1"/>
    <col min="13563" max="13563" width="9.42578125" style="6" customWidth="1"/>
    <col min="13564" max="13564" width="10.5703125" style="6" customWidth="1"/>
    <col min="13565" max="13565" width="15.28515625" style="6" customWidth="1"/>
    <col min="13566" max="13566" width="10.140625" style="6" customWidth="1"/>
    <col min="13567" max="13567" width="10" style="6" customWidth="1"/>
    <col min="13568" max="13568" width="24" style="6" customWidth="1"/>
    <col min="13569" max="13816" width="36.85546875" style="6"/>
    <col min="13817" max="13817" width="12.42578125" style="6" customWidth="1"/>
    <col min="13818" max="13818" width="89.5703125" style="6" customWidth="1"/>
    <col min="13819" max="13819" width="9.42578125" style="6" customWidth="1"/>
    <col min="13820" max="13820" width="10.5703125" style="6" customWidth="1"/>
    <col min="13821" max="13821" width="15.28515625" style="6" customWidth="1"/>
    <col min="13822" max="13822" width="10.140625" style="6" customWidth="1"/>
    <col min="13823" max="13823" width="10" style="6" customWidth="1"/>
    <col min="13824" max="13824" width="24" style="6" customWidth="1"/>
    <col min="13825" max="14072" width="36.85546875" style="6"/>
    <col min="14073" max="14073" width="12.42578125" style="6" customWidth="1"/>
    <col min="14074" max="14074" width="89.5703125" style="6" customWidth="1"/>
    <col min="14075" max="14075" width="9.42578125" style="6" customWidth="1"/>
    <col min="14076" max="14076" width="10.5703125" style="6" customWidth="1"/>
    <col min="14077" max="14077" width="15.28515625" style="6" customWidth="1"/>
    <col min="14078" max="14078" width="10.140625" style="6" customWidth="1"/>
    <col min="14079" max="14079" width="10" style="6" customWidth="1"/>
    <col min="14080" max="14080" width="24" style="6" customWidth="1"/>
    <col min="14081" max="14328" width="36.85546875" style="6"/>
    <col min="14329" max="14329" width="12.42578125" style="6" customWidth="1"/>
    <col min="14330" max="14330" width="89.5703125" style="6" customWidth="1"/>
    <col min="14331" max="14331" width="9.42578125" style="6" customWidth="1"/>
    <col min="14332" max="14332" width="10.5703125" style="6" customWidth="1"/>
    <col min="14333" max="14333" width="15.28515625" style="6" customWidth="1"/>
    <col min="14334" max="14334" width="10.140625" style="6" customWidth="1"/>
    <col min="14335" max="14335" width="10" style="6" customWidth="1"/>
    <col min="14336" max="14336" width="24" style="6" customWidth="1"/>
    <col min="14337" max="14584" width="36.85546875" style="6"/>
    <col min="14585" max="14585" width="12.42578125" style="6" customWidth="1"/>
    <col min="14586" max="14586" width="89.5703125" style="6" customWidth="1"/>
    <col min="14587" max="14587" width="9.42578125" style="6" customWidth="1"/>
    <col min="14588" max="14588" width="10.5703125" style="6" customWidth="1"/>
    <col min="14589" max="14589" width="15.28515625" style="6" customWidth="1"/>
    <col min="14590" max="14590" width="10.140625" style="6" customWidth="1"/>
    <col min="14591" max="14591" width="10" style="6" customWidth="1"/>
    <col min="14592" max="14592" width="24" style="6" customWidth="1"/>
    <col min="14593" max="14840" width="36.85546875" style="6"/>
    <col min="14841" max="14841" width="12.42578125" style="6" customWidth="1"/>
    <col min="14842" max="14842" width="89.5703125" style="6" customWidth="1"/>
    <col min="14843" max="14843" width="9.42578125" style="6" customWidth="1"/>
    <col min="14844" max="14844" width="10.5703125" style="6" customWidth="1"/>
    <col min="14845" max="14845" width="15.28515625" style="6" customWidth="1"/>
    <col min="14846" max="14846" width="10.140625" style="6" customWidth="1"/>
    <col min="14847" max="14847" width="10" style="6" customWidth="1"/>
    <col min="14848" max="14848" width="24" style="6" customWidth="1"/>
    <col min="14849" max="15096" width="36.85546875" style="6"/>
    <col min="15097" max="15097" width="12.42578125" style="6" customWidth="1"/>
    <col min="15098" max="15098" width="89.5703125" style="6" customWidth="1"/>
    <col min="15099" max="15099" width="9.42578125" style="6" customWidth="1"/>
    <col min="15100" max="15100" width="10.5703125" style="6" customWidth="1"/>
    <col min="15101" max="15101" width="15.28515625" style="6" customWidth="1"/>
    <col min="15102" max="15102" width="10.140625" style="6" customWidth="1"/>
    <col min="15103" max="15103" width="10" style="6" customWidth="1"/>
    <col min="15104" max="15104" width="24" style="6" customWidth="1"/>
    <col min="15105" max="15352" width="36.85546875" style="6"/>
    <col min="15353" max="15353" width="12.42578125" style="6" customWidth="1"/>
    <col min="15354" max="15354" width="89.5703125" style="6" customWidth="1"/>
    <col min="15355" max="15355" width="9.42578125" style="6" customWidth="1"/>
    <col min="15356" max="15356" width="10.5703125" style="6" customWidth="1"/>
    <col min="15357" max="15357" width="15.28515625" style="6" customWidth="1"/>
    <col min="15358" max="15358" width="10.140625" style="6" customWidth="1"/>
    <col min="15359" max="15359" width="10" style="6" customWidth="1"/>
    <col min="15360" max="15360" width="24" style="6" customWidth="1"/>
    <col min="15361" max="15608" width="36.85546875" style="6"/>
    <col min="15609" max="15609" width="12.42578125" style="6" customWidth="1"/>
    <col min="15610" max="15610" width="89.5703125" style="6" customWidth="1"/>
    <col min="15611" max="15611" width="9.42578125" style="6" customWidth="1"/>
    <col min="15612" max="15612" width="10.5703125" style="6" customWidth="1"/>
    <col min="15613" max="15613" width="15.28515625" style="6" customWidth="1"/>
    <col min="15614" max="15614" width="10.140625" style="6" customWidth="1"/>
    <col min="15615" max="15615" width="10" style="6" customWidth="1"/>
    <col min="15616" max="15616" width="24" style="6" customWidth="1"/>
    <col min="15617" max="15864" width="36.85546875" style="6"/>
    <col min="15865" max="15865" width="12.42578125" style="6" customWidth="1"/>
    <col min="15866" max="15866" width="89.5703125" style="6" customWidth="1"/>
    <col min="15867" max="15867" width="9.42578125" style="6" customWidth="1"/>
    <col min="15868" max="15868" width="10.5703125" style="6" customWidth="1"/>
    <col min="15869" max="15869" width="15.28515625" style="6" customWidth="1"/>
    <col min="15870" max="15870" width="10.140625" style="6" customWidth="1"/>
    <col min="15871" max="15871" width="10" style="6" customWidth="1"/>
    <col min="15872" max="15872" width="24" style="6" customWidth="1"/>
    <col min="15873" max="16120" width="36.85546875" style="6"/>
    <col min="16121" max="16121" width="12.42578125" style="6" customWidth="1"/>
    <col min="16122" max="16122" width="89.5703125" style="6" customWidth="1"/>
    <col min="16123" max="16123" width="9.42578125" style="6" customWidth="1"/>
    <col min="16124" max="16124" width="10.5703125" style="6" customWidth="1"/>
    <col min="16125" max="16125" width="15.28515625" style="6" customWidth="1"/>
    <col min="16126" max="16126" width="10.140625" style="6" customWidth="1"/>
    <col min="16127" max="16127" width="10" style="6" customWidth="1"/>
    <col min="16128" max="16128" width="24" style="6" customWidth="1"/>
    <col min="16129" max="16384" width="36.85546875" style="6"/>
  </cols>
  <sheetData>
    <row r="1" spans="1:8">
      <c r="A1" s="1"/>
      <c r="B1" s="2"/>
      <c r="C1" s="3"/>
      <c r="D1" s="3"/>
      <c r="E1" s="3"/>
      <c r="F1" s="4"/>
      <c r="G1" s="3"/>
      <c r="H1" s="5" t="s">
        <v>335</v>
      </c>
    </row>
    <row r="2" spans="1:8">
      <c r="A2" s="1"/>
      <c r="B2" s="7"/>
      <c r="C2" s="1"/>
      <c r="D2" s="8"/>
      <c r="E2" s="9"/>
      <c r="F2" s="1"/>
      <c r="G2" s="3"/>
      <c r="H2" s="10" t="s">
        <v>336</v>
      </c>
    </row>
    <row r="3" spans="1:8">
      <c r="A3" s="1"/>
      <c r="B3" s="7"/>
      <c r="C3" s="1"/>
      <c r="D3" s="8"/>
      <c r="E3" s="9"/>
      <c r="F3" s="1"/>
      <c r="G3" s="3"/>
      <c r="H3" s="10" t="s">
        <v>337</v>
      </c>
    </row>
    <row r="4" spans="1:8">
      <c r="A4" s="1"/>
      <c r="B4" s="7"/>
      <c r="C4" s="1"/>
      <c r="D4" s="11"/>
      <c r="E4" s="11"/>
      <c r="F4" s="11"/>
      <c r="G4" s="3"/>
      <c r="H4" s="12" t="s">
        <v>339</v>
      </c>
    </row>
    <row r="5" spans="1:8">
      <c r="A5" s="1"/>
      <c r="B5" s="7"/>
      <c r="C5" s="1"/>
      <c r="D5" s="8"/>
      <c r="E5" s="9"/>
      <c r="F5" s="1"/>
      <c r="G5" s="13"/>
      <c r="H5" s="14"/>
    </row>
    <row r="6" spans="1:8" ht="55.5" customHeight="1">
      <c r="A6" s="299" t="s">
        <v>338</v>
      </c>
      <c r="B6" s="299"/>
      <c r="C6" s="299"/>
      <c r="D6" s="299"/>
      <c r="E6" s="299"/>
      <c r="F6" s="299"/>
      <c r="G6" s="299"/>
      <c r="H6" s="299"/>
    </row>
    <row r="7" spans="1:8" ht="17.25" customHeight="1">
      <c r="A7" s="297"/>
      <c r="B7" s="297"/>
      <c r="C7" s="297"/>
      <c r="D7" s="297"/>
      <c r="E7" s="297"/>
      <c r="F7" s="297"/>
      <c r="G7" s="297"/>
      <c r="H7" s="15" t="s">
        <v>0</v>
      </c>
    </row>
    <row r="8" spans="1:8" ht="83.25" customHeight="1">
      <c r="A8" s="16" t="s">
        <v>1</v>
      </c>
      <c r="B8" s="17" t="s">
        <v>2</v>
      </c>
      <c r="C8" s="18" t="s">
        <v>3</v>
      </c>
      <c r="D8" s="19" t="s">
        <v>4</v>
      </c>
      <c r="E8" s="20" t="s">
        <v>5</v>
      </c>
      <c r="F8" s="18" t="s">
        <v>6</v>
      </c>
      <c r="G8" s="18" t="s">
        <v>7</v>
      </c>
      <c r="H8" s="21" t="s">
        <v>234</v>
      </c>
    </row>
    <row r="9" spans="1:8" ht="18.75" customHeight="1">
      <c r="A9" s="22" t="s">
        <v>8</v>
      </c>
      <c r="B9" s="23" t="s">
        <v>9</v>
      </c>
      <c r="C9" s="24">
        <v>883</v>
      </c>
      <c r="D9" s="25"/>
      <c r="E9" s="22"/>
      <c r="F9" s="24"/>
      <c r="G9" s="24"/>
      <c r="H9" s="26">
        <f>H11+H15+H22</f>
        <v>2725</v>
      </c>
    </row>
    <row r="10" spans="1:8" ht="20.25" customHeight="1">
      <c r="A10" s="27" t="s">
        <v>10</v>
      </c>
      <c r="B10" s="28" t="s">
        <v>11</v>
      </c>
      <c r="C10" s="29">
        <v>883</v>
      </c>
      <c r="D10" s="30" t="s">
        <v>12</v>
      </c>
      <c r="E10" s="27"/>
      <c r="F10" s="29"/>
      <c r="G10" s="29"/>
      <c r="H10" s="31">
        <f>H11+H15+H22</f>
        <v>2725</v>
      </c>
    </row>
    <row r="11" spans="1:8" ht="36.75" customHeight="1">
      <c r="A11" s="32" t="s">
        <v>13</v>
      </c>
      <c r="B11" s="33" t="s">
        <v>14</v>
      </c>
      <c r="C11" s="34">
        <v>883</v>
      </c>
      <c r="D11" s="35" t="s">
        <v>15</v>
      </c>
      <c r="E11" s="32"/>
      <c r="F11" s="32"/>
      <c r="G11" s="32"/>
      <c r="H11" s="36">
        <f>H12</f>
        <v>1241</v>
      </c>
    </row>
    <row r="12" spans="1:8" ht="18.75" customHeight="1">
      <c r="A12" s="37" t="s">
        <v>16</v>
      </c>
      <c r="B12" s="38" t="s">
        <v>17</v>
      </c>
      <c r="C12" s="39">
        <v>883</v>
      </c>
      <c r="D12" s="40" t="s">
        <v>15</v>
      </c>
      <c r="E12" s="37" t="s">
        <v>18</v>
      </c>
      <c r="F12" s="37"/>
      <c r="G12" s="37"/>
      <c r="H12" s="41">
        <f>SUM(H13:H14)</f>
        <v>1241</v>
      </c>
    </row>
    <row r="13" spans="1:8">
      <c r="A13" s="16" t="s">
        <v>19</v>
      </c>
      <c r="B13" s="42" t="s">
        <v>20</v>
      </c>
      <c r="C13" s="17">
        <v>883</v>
      </c>
      <c r="D13" s="43" t="s">
        <v>15</v>
      </c>
      <c r="E13" s="16" t="s">
        <v>18</v>
      </c>
      <c r="F13" s="16" t="s">
        <v>21</v>
      </c>
      <c r="G13" s="16" t="s">
        <v>22</v>
      </c>
      <c r="H13" s="21">
        <v>1013</v>
      </c>
    </row>
    <row r="14" spans="1:8" ht="20.25" customHeight="1">
      <c r="A14" s="16" t="s">
        <v>23</v>
      </c>
      <c r="B14" s="42" t="s">
        <v>24</v>
      </c>
      <c r="C14" s="17">
        <v>883</v>
      </c>
      <c r="D14" s="43" t="s">
        <v>15</v>
      </c>
      <c r="E14" s="16" t="s">
        <v>18</v>
      </c>
      <c r="F14" s="16" t="s">
        <v>21</v>
      </c>
      <c r="G14" s="16" t="s">
        <v>25</v>
      </c>
      <c r="H14" s="21">
        <v>228</v>
      </c>
    </row>
    <row r="15" spans="1:8" ht="36" customHeight="1">
      <c r="A15" s="32" t="s">
        <v>26</v>
      </c>
      <c r="B15" s="33" t="s">
        <v>27</v>
      </c>
      <c r="C15" s="34">
        <v>883</v>
      </c>
      <c r="D15" s="35" t="s">
        <v>28</v>
      </c>
      <c r="E15" s="32"/>
      <c r="F15" s="32"/>
      <c r="G15" s="32"/>
      <c r="H15" s="36">
        <f>H16</f>
        <v>1412</v>
      </c>
    </row>
    <row r="16" spans="1:8" ht="35.25" customHeight="1">
      <c r="A16" s="44" t="s">
        <v>29</v>
      </c>
      <c r="B16" s="45" t="s">
        <v>30</v>
      </c>
      <c r="C16" s="46">
        <v>883</v>
      </c>
      <c r="D16" s="47" t="s">
        <v>28</v>
      </c>
      <c r="E16" s="44" t="s">
        <v>31</v>
      </c>
      <c r="F16" s="44"/>
      <c r="G16" s="44"/>
      <c r="H16" s="48">
        <f>H17+H19</f>
        <v>1412</v>
      </c>
    </row>
    <row r="17" spans="1:8" ht="19.5" customHeight="1">
      <c r="A17" s="37" t="s">
        <v>32</v>
      </c>
      <c r="B17" s="38" t="s">
        <v>33</v>
      </c>
      <c r="C17" s="39">
        <v>883</v>
      </c>
      <c r="D17" s="40" t="s">
        <v>28</v>
      </c>
      <c r="E17" s="37" t="s">
        <v>34</v>
      </c>
      <c r="F17" s="37"/>
      <c r="G17" s="37"/>
      <c r="H17" s="49">
        <f>H18</f>
        <v>262</v>
      </c>
    </row>
    <row r="18" spans="1:8">
      <c r="A18" s="16" t="s">
        <v>35</v>
      </c>
      <c r="B18" s="42" t="s">
        <v>36</v>
      </c>
      <c r="C18" s="17">
        <v>883</v>
      </c>
      <c r="D18" s="43" t="s">
        <v>28</v>
      </c>
      <c r="E18" s="16" t="s">
        <v>34</v>
      </c>
      <c r="F18" s="16" t="s">
        <v>37</v>
      </c>
      <c r="G18" s="16" t="s">
        <v>38</v>
      </c>
      <c r="H18" s="21">
        <v>262</v>
      </c>
    </row>
    <row r="19" spans="1:8" ht="17.25" customHeight="1">
      <c r="A19" s="37" t="s">
        <v>39</v>
      </c>
      <c r="B19" s="38" t="s">
        <v>40</v>
      </c>
      <c r="C19" s="39">
        <v>883</v>
      </c>
      <c r="D19" s="40" t="s">
        <v>28</v>
      </c>
      <c r="E19" s="37" t="s">
        <v>41</v>
      </c>
      <c r="F19" s="37"/>
      <c r="G19" s="37"/>
      <c r="H19" s="41">
        <f>H20+H21</f>
        <v>1150</v>
      </c>
    </row>
    <row r="20" spans="1:8">
      <c r="A20" s="16" t="s">
        <v>42</v>
      </c>
      <c r="B20" s="42" t="s">
        <v>20</v>
      </c>
      <c r="C20" s="17">
        <v>883</v>
      </c>
      <c r="D20" s="43" t="s">
        <v>28</v>
      </c>
      <c r="E20" s="16" t="s">
        <v>41</v>
      </c>
      <c r="F20" s="16" t="s">
        <v>21</v>
      </c>
      <c r="G20" s="16" t="s">
        <v>22</v>
      </c>
      <c r="H20" s="21">
        <v>883.3</v>
      </c>
    </row>
    <row r="21" spans="1:8">
      <c r="A21" s="16" t="s">
        <v>43</v>
      </c>
      <c r="B21" s="42" t="s">
        <v>24</v>
      </c>
      <c r="C21" s="17">
        <v>883</v>
      </c>
      <c r="D21" s="43" t="s">
        <v>28</v>
      </c>
      <c r="E21" s="16" t="s">
        <v>41</v>
      </c>
      <c r="F21" s="16" t="s">
        <v>21</v>
      </c>
      <c r="G21" s="16" t="s">
        <v>25</v>
      </c>
      <c r="H21" s="21">
        <v>266.7</v>
      </c>
    </row>
    <row r="22" spans="1:8">
      <c r="A22" s="50" t="s">
        <v>49</v>
      </c>
      <c r="B22" s="33" t="s">
        <v>50</v>
      </c>
      <c r="C22" s="34">
        <v>883</v>
      </c>
      <c r="D22" s="51" t="s">
        <v>51</v>
      </c>
      <c r="E22" s="52"/>
      <c r="F22" s="53"/>
      <c r="G22" s="53"/>
      <c r="H22" s="54">
        <f>H24</f>
        <v>72</v>
      </c>
    </row>
    <row r="23" spans="1:8" ht="35.25" customHeight="1">
      <c r="A23" s="55" t="s">
        <v>52</v>
      </c>
      <c r="B23" s="45" t="s">
        <v>53</v>
      </c>
      <c r="C23" s="46">
        <v>883</v>
      </c>
      <c r="D23" s="56" t="s">
        <v>51</v>
      </c>
      <c r="E23" s="57" t="s">
        <v>54</v>
      </c>
      <c r="F23" s="58"/>
      <c r="G23" s="58"/>
      <c r="H23" s="59">
        <f>H24</f>
        <v>72</v>
      </c>
    </row>
    <row r="24" spans="1:8" ht="20.25" customHeight="1">
      <c r="A24" s="16" t="s">
        <v>55</v>
      </c>
      <c r="B24" s="42" t="s">
        <v>46</v>
      </c>
      <c r="C24" s="17">
        <v>883</v>
      </c>
      <c r="D24" s="60" t="s">
        <v>51</v>
      </c>
      <c r="E24" s="61" t="s">
        <v>54</v>
      </c>
      <c r="F24" s="61" t="s">
        <v>56</v>
      </c>
      <c r="G24" s="62">
        <v>290</v>
      </c>
      <c r="H24" s="21">
        <v>72</v>
      </c>
    </row>
    <row r="25" spans="1:8" ht="20.25" customHeight="1">
      <c r="A25" s="214" t="s">
        <v>57</v>
      </c>
      <c r="B25" s="215" t="s">
        <v>235</v>
      </c>
      <c r="C25" s="216">
        <v>901</v>
      </c>
      <c r="D25" s="217"/>
      <c r="E25" s="214"/>
      <c r="F25" s="216"/>
      <c r="G25" s="216"/>
      <c r="H25" s="218">
        <f>H26</f>
        <v>7260.7</v>
      </c>
    </row>
    <row r="26" spans="1:8" ht="20.25" customHeight="1">
      <c r="A26" s="219" t="s">
        <v>10</v>
      </c>
      <c r="B26" s="220" t="s">
        <v>11</v>
      </c>
      <c r="C26" s="221">
        <v>901</v>
      </c>
      <c r="D26" s="222" t="s">
        <v>12</v>
      </c>
      <c r="E26" s="219"/>
      <c r="F26" s="221"/>
      <c r="G26" s="221"/>
      <c r="H26" s="223">
        <f>H27</f>
        <v>7260.7</v>
      </c>
    </row>
    <row r="27" spans="1:8" ht="20.25" customHeight="1">
      <c r="A27" s="227" t="s">
        <v>13</v>
      </c>
      <c r="B27" s="224" t="s">
        <v>237</v>
      </c>
      <c r="C27" s="225">
        <v>901</v>
      </c>
      <c r="D27" s="226" t="s">
        <v>236</v>
      </c>
      <c r="E27" s="227"/>
      <c r="F27" s="227"/>
      <c r="G27" s="227"/>
      <c r="H27" s="228">
        <f>H28</f>
        <v>7260.7</v>
      </c>
    </row>
    <row r="28" spans="1:8" ht="20.25" customHeight="1">
      <c r="A28" s="37" t="s">
        <v>16</v>
      </c>
      <c r="B28" s="38" t="s">
        <v>285</v>
      </c>
      <c r="C28" s="39">
        <v>901</v>
      </c>
      <c r="D28" s="40" t="s">
        <v>236</v>
      </c>
      <c r="E28" s="37" t="s">
        <v>284</v>
      </c>
      <c r="F28" s="37"/>
      <c r="G28" s="37"/>
      <c r="H28" s="41">
        <f>SUM(H29:H29)</f>
        <v>7260.7</v>
      </c>
    </row>
    <row r="29" spans="1:8">
      <c r="A29" s="16" t="s">
        <v>19</v>
      </c>
      <c r="B29" s="42" t="s">
        <v>36</v>
      </c>
      <c r="C29" s="17">
        <v>901</v>
      </c>
      <c r="D29" s="43" t="s">
        <v>236</v>
      </c>
      <c r="E29" s="16" t="s">
        <v>283</v>
      </c>
      <c r="F29" s="16" t="s">
        <v>45</v>
      </c>
      <c r="G29" s="16" t="s">
        <v>38</v>
      </c>
      <c r="H29" s="21">
        <f>7300-39.3</f>
        <v>7260.7</v>
      </c>
    </row>
    <row r="30" spans="1:8" ht="19.5">
      <c r="A30" s="63" t="s">
        <v>220</v>
      </c>
      <c r="B30" s="64" t="s">
        <v>58</v>
      </c>
      <c r="C30" s="65">
        <v>980</v>
      </c>
      <c r="D30" s="66"/>
      <c r="E30" s="63"/>
      <c r="F30" s="63"/>
      <c r="G30" s="63"/>
      <c r="H30" s="67">
        <f>H31+H65+H70+H79+H84+H98+H106+H126+H131</f>
        <v>157169.29999999999</v>
      </c>
    </row>
    <row r="31" spans="1:8" ht="18.75">
      <c r="A31" s="68" t="s">
        <v>10</v>
      </c>
      <c r="B31" s="69" t="s">
        <v>11</v>
      </c>
      <c r="C31" s="70">
        <v>980</v>
      </c>
      <c r="D31" s="71" t="s">
        <v>12</v>
      </c>
      <c r="E31" s="68"/>
      <c r="F31" s="68"/>
      <c r="G31" s="68"/>
      <c r="H31" s="72">
        <f>H32+H59+H62</f>
        <v>47829.3</v>
      </c>
    </row>
    <row r="32" spans="1:8" ht="49.5">
      <c r="A32" s="73" t="s">
        <v>13</v>
      </c>
      <c r="B32" s="74" t="s">
        <v>59</v>
      </c>
      <c r="C32" s="75">
        <v>980</v>
      </c>
      <c r="D32" s="76" t="s">
        <v>60</v>
      </c>
      <c r="E32" s="76"/>
      <c r="F32" s="73"/>
      <c r="G32" s="73"/>
      <c r="H32" s="77">
        <f>H33+H37+H57+H55</f>
        <v>45864.3</v>
      </c>
    </row>
    <row r="33" spans="1:8">
      <c r="A33" s="78" t="s">
        <v>16</v>
      </c>
      <c r="B33" s="38" t="s">
        <v>61</v>
      </c>
      <c r="C33" s="39">
        <v>980</v>
      </c>
      <c r="D33" s="79" t="s">
        <v>60</v>
      </c>
      <c r="E33" s="79" t="s">
        <v>62</v>
      </c>
      <c r="F33" s="78"/>
      <c r="G33" s="78"/>
      <c r="H33" s="80">
        <f>H34+H35</f>
        <v>1145</v>
      </c>
    </row>
    <row r="34" spans="1:8">
      <c r="A34" s="61" t="s">
        <v>19</v>
      </c>
      <c r="B34" s="42" t="s">
        <v>20</v>
      </c>
      <c r="C34" s="17">
        <v>980</v>
      </c>
      <c r="D34" s="60" t="s">
        <v>60</v>
      </c>
      <c r="E34" s="60" t="s">
        <v>62</v>
      </c>
      <c r="F34" s="61" t="s">
        <v>21</v>
      </c>
      <c r="G34" s="61" t="s">
        <v>22</v>
      </c>
      <c r="H34" s="21">
        <v>925</v>
      </c>
    </row>
    <row r="35" spans="1:8" ht="16.5" customHeight="1">
      <c r="A35" s="61" t="s">
        <v>63</v>
      </c>
      <c r="B35" s="42" t="s">
        <v>24</v>
      </c>
      <c r="C35" s="17">
        <v>980</v>
      </c>
      <c r="D35" s="60" t="s">
        <v>60</v>
      </c>
      <c r="E35" s="60" t="s">
        <v>62</v>
      </c>
      <c r="F35" s="61" t="s">
        <v>21</v>
      </c>
      <c r="G35" s="61" t="s">
        <v>25</v>
      </c>
      <c r="H35" s="21">
        <v>220</v>
      </c>
    </row>
    <row r="36" spans="1:8">
      <c r="A36" s="78" t="s">
        <v>64</v>
      </c>
      <c r="B36" s="38" t="s">
        <v>65</v>
      </c>
      <c r="C36" s="39">
        <v>980</v>
      </c>
      <c r="D36" s="79" t="s">
        <v>60</v>
      </c>
      <c r="E36" s="79" t="s">
        <v>66</v>
      </c>
      <c r="F36" s="78"/>
      <c r="G36" s="78"/>
      <c r="H36" s="81">
        <f>H37+H55+H57</f>
        <v>44719.3</v>
      </c>
    </row>
    <row r="37" spans="1:8" ht="19.5" customHeight="1">
      <c r="A37" s="78" t="s">
        <v>67</v>
      </c>
      <c r="B37" s="38" t="s">
        <v>68</v>
      </c>
      <c r="C37" s="39">
        <v>980</v>
      </c>
      <c r="D37" s="79" t="s">
        <v>60</v>
      </c>
      <c r="E37" s="79" t="s">
        <v>69</v>
      </c>
      <c r="F37" s="78"/>
      <c r="G37" s="78"/>
      <c r="H37" s="82">
        <f>SUM(H38:H54)</f>
        <v>24494.000000000004</v>
      </c>
    </row>
    <row r="38" spans="1:8" ht="17.25" customHeight="1">
      <c r="A38" s="61" t="s">
        <v>70</v>
      </c>
      <c r="B38" s="42" t="s">
        <v>20</v>
      </c>
      <c r="C38" s="17">
        <v>980</v>
      </c>
      <c r="D38" s="60" t="s">
        <v>60</v>
      </c>
      <c r="E38" s="60" t="s">
        <v>69</v>
      </c>
      <c r="F38" s="61" t="s">
        <v>21</v>
      </c>
      <c r="G38" s="61" t="s">
        <v>22</v>
      </c>
      <c r="H38" s="21">
        <v>16487.7</v>
      </c>
    </row>
    <row r="39" spans="1:8" ht="17.25" customHeight="1">
      <c r="A39" s="61" t="s">
        <v>71</v>
      </c>
      <c r="B39" s="42" t="s">
        <v>24</v>
      </c>
      <c r="C39" s="17">
        <v>980</v>
      </c>
      <c r="D39" s="60" t="s">
        <v>60</v>
      </c>
      <c r="E39" s="60" t="s">
        <v>69</v>
      </c>
      <c r="F39" s="61" t="s">
        <v>21</v>
      </c>
      <c r="G39" s="61" t="s">
        <v>25</v>
      </c>
      <c r="H39" s="21">
        <v>4887.5</v>
      </c>
    </row>
    <row r="40" spans="1:8" ht="17.25" customHeight="1">
      <c r="A40" s="61" t="s">
        <v>72</v>
      </c>
      <c r="B40" s="42" t="s">
        <v>73</v>
      </c>
      <c r="C40" s="17">
        <v>980</v>
      </c>
      <c r="D40" s="60" t="s">
        <v>60</v>
      </c>
      <c r="E40" s="60" t="s">
        <v>69</v>
      </c>
      <c r="F40" s="61" t="s">
        <v>37</v>
      </c>
      <c r="G40" s="61" t="s">
        <v>74</v>
      </c>
      <c r="H40" s="229">
        <v>0</v>
      </c>
    </row>
    <row r="41" spans="1:8" ht="17.25" customHeight="1">
      <c r="A41" s="61" t="s">
        <v>75</v>
      </c>
      <c r="B41" s="42" t="s">
        <v>76</v>
      </c>
      <c r="C41" s="17">
        <v>980</v>
      </c>
      <c r="D41" s="60" t="s">
        <v>60</v>
      </c>
      <c r="E41" s="60" t="s">
        <v>69</v>
      </c>
      <c r="F41" s="61" t="s">
        <v>44</v>
      </c>
      <c r="G41" s="61" t="s">
        <v>77</v>
      </c>
      <c r="H41" s="21">
        <v>234.5</v>
      </c>
    </row>
    <row r="42" spans="1:8" ht="17.25" customHeight="1">
      <c r="A42" s="61" t="s">
        <v>78</v>
      </c>
      <c r="B42" s="42" t="s">
        <v>36</v>
      </c>
      <c r="C42" s="17">
        <v>980</v>
      </c>
      <c r="D42" s="60" t="s">
        <v>60</v>
      </c>
      <c r="E42" s="60" t="s">
        <v>69</v>
      </c>
      <c r="F42" s="61" t="s">
        <v>44</v>
      </c>
      <c r="G42" s="61" t="s">
        <v>38</v>
      </c>
      <c r="H42" s="21">
        <v>736.8</v>
      </c>
    </row>
    <row r="43" spans="1:8" ht="17.25" customHeight="1">
      <c r="A43" s="61" t="s">
        <v>79</v>
      </c>
      <c r="B43" s="42" t="s">
        <v>80</v>
      </c>
      <c r="C43" s="17">
        <v>980</v>
      </c>
      <c r="D43" s="60" t="s">
        <v>60</v>
      </c>
      <c r="E43" s="60" t="s">
        <v>69</v>
      </c>
      <c r="F43" s="61" t="s">
        <v>44</v>
      </c>
      <c r="G43" s="61" t="s">
        <v>81</v>
      </c>
      <c r="H43" s="21">
        <v>137</v>
      </c>
    </row>
    <row r="44" spans="1:8" ht="17.25" customHeight="1">
      <c r="A44" s="61" t="s">
        <v>82</v>
      </c>
      <c r="B44" s="42" t="s">
        <v>83</v>
      </c>
      <c r="C44" s="17">
        <v>980</v>
      </c>
      <c r="D44" s="60" t="s">
        <v>60</v>
      </c>
      <c r="E44" s="60" t="s">
        <v>69</v>
      </c>
      <c r="F44" s="61" t="s">
        <v>44</v>
      </c>
      <c r="G44" s="61" t="s">
        <v>84</v>
      </c>
      <c r="H44" s="21">
        <v>184.2</v>
      </c>
    </row>
    <row r="45" spans="1:8" ht="17.25" customHeight="1">
      <c r="A45" s="61" t="s">
        <v>85</v>
      </c>
      <c r="B45" s="42" t="s">
        <v>76</v>
      </c>
      <c r="C45" s="17">
        <v>980</v>
      </c>
      <c r="D45" s="60" t="s">
        <v>60</v>
      </c>
      <c r="E45" s="60" t="s">
        <v>69</v>
      </c>
      <c r="F45" s="61" t="s">
        <v>45</v>
      </c>
      <c r="G45" s="61" t="s">
        <v>77</v>
      </c>
      <c r="H45" s="21">
        <v>4</v>
      </c>
    </row>
    <row r="46" spans="1:8" ht="17.25" customHeight="1">
      <c r="A46" s="61" t="s">
        <v>86</v>
      </c>
      <c r="B46" s="42" t="s">
        <v>87</v>
      </c>
      <c r="C46" s="17">
        <v>980</v>
      </c>
      <c r="D46" s="60" t="s">
        <v>60</v>
      </c>
      <c r="E46" s="60" t="s">
        <v>69</v>
      </c>
      <c r="F46" s="61" t="s">
        <v>45</v>
      </c>
      <c r="G46" s="61" t="s">
        <v>88</v>
      </c>
      <c r="H46" s="21">
        <v>45.5</v>
      </c>
    </row>
    <row r="47" spans="1:8" ht="17.25" customHeight="1">
      <c r="A47" s="61" t="s">
        <v>89</v>
      </c>
      <c r="B47" s="42" t="s">
        <v>90</v>
      </c>
      <c r="C47" s="17">
        <v>980</v>
      </c>
      <c r="D47" s="60" t="s">
        <v>60</v>
      </c>
      <c r="E47" s="60" t="s">
        <v>69</v>
      </c>
      <c r="F47" s="61" t="s">
        <v>45</v>
      </c>
      <c r="G47" s="61" t="s">
        <v>91</v>
      </c>
      <c r="H47" s="21">
        <v>445.9</v>
      </c>
    </row>
    <row r="48" spans="1:8" ht="17.25" customHeight="1">
      <c r="A48" s="61" t="s">
        <v>92</v>
      </c>
      <c r="B48" s="83" t="s">
        <v>93</v>
      </c>
      <c r="C48" s="61" t="s">
        <v>94</v>
      </c>
      <c r="D48" s="60" t="s">
        <v>60</v>
      </c>
      <c r="E48" s="60" t="s">
        <v>69</v>
      </c>
      <c r="F48" s="61" t="s">
        <v>45</v>
      </c>
      <c r="G48" s="61" t="s">
        <v>95</v>
      </c>
      <c r="H48" s="21">
        <v>175.1</v>
      </c>
    </row>
    <row r="49" spans="1:8" ht="17.25" customHeight="1">
      <c r="A49" s="61" t="s">
        <v>96</v>
      </c>
      <c r="B49" s="42" t="s">
        <v>97</v>
      </c>
      <c r="C49" s="17">
        <v>980</v>
      </c>
      <c r="D49" s="60" t="s">
        <v>60</v>
      </c>
      <c r="E49" s="60" t="s">
        <v>69</v>
      </c>
      <c r="F49" s="61" t="s">
        <v>45</v>
      </c>
      <c r="G49" s="61" t="s">
        <v>98</v>
      </c>
      <c r="H49" s="21">
        <v>520.9</v>
      </c>
    </row>
    <row r="50" spans="1:8" ht="17.25" customHeight="1">
      <c r="A50" s="61" t="s">
        <v>99</v>
      </c>
      <c r="B50" s="42" t="s">
        <v>36</v>
      </c>
      <c r="C50" s="17">
        <v>980</v>
      </c>
      <c r="D50" s="60" t="s">
        <v>60</v>
      </c>
      <c r="E50" s="60" t="s">
        <v>69</v>
      </c>
      <c r="F50" s="61" t="s">
        <v>45</v>
      </c>
      <c r="G50" s="61" t="s">
        <v>38</v>
      </c>
      <c r="H50" s="21">
        <f>283.3+39.3</f>
        <v>322.60000000000002</v>
      </c>
    </row>
    <row r="51" spans="1:8" ht="17.25" customHeight="1">
      <c r="A51" s="61" t="s">
        <v>100</v>
      </c>
      <c r="B51" s="42" t="s">
        <v>80</v>
      </c>
      <c r="C51" s="17">
        <v>980</v>
      </c>
      <c r="D51" s="60" t="s">
        <v>60</v>
      </c>
      <c r="E51" s="60" t="s">
        <v>69</v>
      </c>
      <c r="F51" s="61" t="s">
        <v>45</v>
      </c>
      <c r="G51" s="61" t="s">
        <v>81</v>
      </c>
      <c r="H51" s="21">
        <v>146</v>
      </c>
    </row>
    <row r="52" spans="1:8" ht="17.25" customHeight="1">
      <c r="A52" s="61" t="s">
        <v>101</v>
      </c>
      <c r="B52" s="42" t="s">
        <v>83</v>
      </c>
      <c r="C52" s="17">
        <v>980</v>
      </c>
      <c r="D52" s="60" t="s">
        <v>60</v>
      </c>
      <c r="E52" s="60" t="s">
        <v>69</v>
      </c>
      <c r="F52" s="61" t="s">
        <v>45</v>
      </c>
      <c r="G52" s="61" t="s">
        <v>84</v>
      </c>
      <c r="H52" s="21">
        <v>143.4</v>
      </c>
    </row>
    <row r="53" spans="1:8" ht="17.25" customHeight="1">
      <c r="A53" s="61" t="s">
        <v>102</v>
      </c>
      <c r="B53" s="42" t="s">
        <v>46</v>
      </c>
      <c r="C53" s="17">
        <v>980</v>
      </c>
      <c r="D53" s="60" t="s">
        <v>60</v>
      </c>
      <c r="E53" s="60" t="s">
        <v>69</v>
      </c>
      <c r="F53" s="61" t="s">
        <v>103</v>
      </c>
      <c r="G53" s="61" t="s">
        <v>48</v>
      </c>
      <c r="H53" s="21">
        <v>4.2</v>
      </c>
    </row>
    <row r="54" spans="1:8" ht="17.25" customHeight="1">
      <c r="A54" s="61" t="s">
        <v>104</v>
      </c>
      <c r="B54" s="42" t="s">
        <v>46</v>
      </c>
      <c r="C54" s="17">
        <v>980</v>
      </c>
      <c r="D54" s="60" t="s">
        <v>60</v>
      </c>
      <c r="E54" s="60" t="s">
        <v>69</v>
      </c>
      <c r="F54" s="61" t="s">
        <v>47</v>
      </c>
      <c r="G54" s="61" t="s">
        <v>48</v>
      </c>
      <c r="H54" s="21">
        <v>18.7</v>
      </c>
    </row>
    <row r="55" spans="1:8" ht="34.5" customHeight="1">
      <c r="A55" s="78" t="s">
        <v>105</v>
      </c>
      <c r="B55" s="84" t="s">
        <v>106</v>
      </c>
      <c r="C55" s="46">
        <v>980</v>
      </c>
      <c r="D55" s="56" t="s">
        <v>60</v>
      </c>
      <c r="E55" s="56" t="s">
        <v>107</v>
      </c>
      <c r="F55" s="85"/>
      <c r="G55" s="85"/>
      <c r="H55" s="86">
        <f>H56</f>
        <v>20220</v>
      </c>
    </row>
    <row r="56" spans="1:8" ht="20.25" customHeight="1">
      <c r="A56" s="61" t="s">
        <v>108</v>
      </c>
      <c r="B56" s="42" t="s">
        <v>80</v>
      </c>
      <c r="C56" s="17">
        <v>980</v>
      </c>
      <c r="D56" s="60" t="s">
        <v>60</v>
      </c>
      <c r="E56" s="60" t="s">
        <v>107</v>
      </c>
      <c r="F56" s="61" t="s">
        <v>289</v>
      </c>
      <c r="G56" s="61" t="s">
        <v>81</v>
      </c>
      <c r="H56" s="21">
        <v>20220</v>
      </c>
    </row>
    <row r="57" spans="1:8" ht="52.5" customHeight="1">
      <c r="A57" s="78" t="s">
        <v>109</v>
      </c>
      <c r="B57" s="84" t="s">
        <v>110</v>
      </c>
      <c r="C57" s="46">
        <v>980</v>
      </c>
      <c r="D57" s="56" t="s">
        <v>60</v>
      </c>
      <c r="E57" s="56" t="s">
        <v>111</v>
      </c>
      <c r="F57" s="85"/>
      <c r="G57" s="85"/>
      <c r="H57" s="86">
        <f>H58</f>
        <v>5.3</v>
      </c>
    </row>
    <row r="58" spans="1:8" ht="17.25" customHeight="1">
      <c r="A58" s="61" t="s">
        <v>112</v>
      </c>
      <c r="B58" s="42" t="s">
        <v>76</v>
      </c>
      <c r="C58" s="17">
        <v>980</v>
      </c>
      <c r="D58" s="60" t="s">
        <v>60</v>
      </c>
      <c r="E58" s="60" t="s">
        <v>111</v>
      </c>
      <c r="F58" s="61" t="s">
        <v>113</v>
      </c>
      <c r="G58" s="61" t="s">
        <v>77</v>
      </c>
      <c r="H58" s="21">
        <v>5.3</v>
      </c>
    </row>
    <row r="59" spans="1:8" ht="17.25" customHeight="1">
      <c r="A59" s="73" t="s">
        <v>26</v>
      </c>
      <c r="B59" s="74" t="s">
        <v>114</v>
      </c>
      <c r="C59" s="75">
        <v>980</v>
      </c>
      <c r="D59" s="76" t="s">
        <v>115</v>
      </c>
      <c r="E59" s="73"/>
      <c r="F59" s="87"/>
      <c r="G59" s="87"/>
      <c r="H59" s="77">
        <f>H61</f>
        <v>1270</v>
      </c>
    </row>
    <row r="60" spans="1:8" ht="16.5" customHeight="1">
      <c r="A60" s="88" t="s">
        <v>29</v>
      </c>
      <c r="B60" s="89" t="s">
        <v>116</v>
      </c>
      <c r="C60" s="90">
        <v>980</v>
      </c>
      <c r="D60" s="91" t="s">
        <v>115</v>
      </c>
      <c r="E60" s="88" t="s">
        <v>117</v>
      </c>
      <c r="F60" s="92"/>
      <c r="G60" s="92"/>
      <c r="H60" s="93">
        <f>H61</f>
        <v>1270</v>
      </c>
    </row>
    <row r="61" spans="1:8" ht="17.25" customHeight="1">
      <c r="A61" s="61" t="s">
        <v>32</v>
      </c>
      <c r="B61" s="42" t="s">
        <v>46</v>
      </c>
      <c r="C61" s="17">
        <v>980</v>
      </c>
      <c r="D61" s="60" t="s">
        <v>115</v>
      </c>
      <c r="E61" s="61" t="s">
        <v>117</v>
      </c>
      <c r="F61" s="61" t="s">
        <v>118</v>
      </c>
      <c r="G61" s="62">
        <v>290</v>
      </c>
      <c r="H61" s="21">
        <f>1120+150</f>
        <v>1270</v>
      </c>
    </row>
    <row r="62" spans="1:8" ht="18.75" customHeight="1">
      <c r="A62" s="73" t="s">
        <v>49</v>
      </c>
      <c r="B62" s="94" t="s">
        <v>50</v>
      </c>
      <c r="C62" s="75">
        <v>980</v>
      </c>
      <c r="D62" s="76" t="s">
        <v>51</v>
      </c>
      <c r="E62" s="73"/>
      <c r="F62" s="87"/>
      <c r="G62" s="87"/>
      <c r="H62" s="77">
        <f>H63</f>
        <v>695</v>
      </c>
    </row>
    <row r="63" spans="1:8" ht="54.75" customHeight="1">
      <c r="A63" s="57" t="s">
        <v>119</v>
      </c>
      <c r="B63" s="84" t="s">
        <v>120</v>
      </c>
      <c r="C63" s="46">
        <v>980</v>
      </c>
      <c r="D63" s="56" t="s">
        <v>51</v>
      </c>
      <c r="E63" s="57" t="s">
        <v>121</v>
      </c>
      <c r="F63" s="58"/>
      <c r="G63" s="58"/>
      <c r="H63" s="59">
        <f>H64</f>
        <v>695</v>
      </c>
    </row>
    <row r="64" spans="1:8" ht="36" customHeight="1">
      <c r="A64" s="61" t="s">
        <v>55</v>
      </c>
      <c r="B64" s="42" t="s">
        <v>122</v>
      </c>
      <c r="C64" s="17">
        <v>980</v>
      </c>
      <c r="D64" s="60" t="s">
        <v>51</v>
      </c>
      <c r="E64" s="61" t="s">
        <v>121</v>
      </c>
      <c r="F64" s="61" t="s">
        <v>123</v>
      </c>
      <c r="G64" s="62">
        <v>242</v>
      </c>
      <c r="H64" s="21">
        <v>695</v>
      </c>
    </row>
    <row r="65" spans="1:8" ht="20.25" customHeight="1">
      <c r="A65" s="68" t="s">
        <v>124</v>
      </c>
      <c r="B65" s="69" t="s">
        <v>125</v>
      </c>
      <c r="C65" s="70">
        <v>980</v>
      </c>
      <c r="D65" s="71" t="s">
        <v>126</v>
      </c>
      <c r="E65" s="68"/>
      <c r="F65" s="68"/>
      <c r="G65" s="68"/>
      <c r="H65" s="72">
        <f>H66</f>
        <v>375</v>
      </c>
    </row>
    <row r="66" spans="1:8" ht="35.25" customHeight="1">
      <c r="A66" s="73" t="s">
        <v>127</v>
      </c>
      <c r="B66" s="74" t="s">
        <v>128</v>
      </c>
      <c r="C66" s="75">
        <v>980</v>
      </c>
      <c r="D66" s="76" t="s">
        <v>129</v>
      </c>
      <c r="E66" s="76"/>
      <c r="F66" s="87"/>
      <c r="G66" s="87"/>
      <c r="H66" s="77">
        <f>H69</f>
        <v>375</v>
      </c>
    </row>
    <row r="67" spans="1:8" ht="21.75" customHeight="1">
      <c r="A67" s="107" t="s">
        <v>130</v>
      </c>
      <c r="B67" s="108" t="s">
        <v>143</v>
      </c>
      <c r="C67" s="109">
        <v>980</v>
      </c>
      <c r="D67" s="110" t="s">
        <v>138</v>
      </c>
      <c r="E67" s="110" t="s">
        <v>144</v>
      </c>
      <c r="F67" s="111"/>
      <c r="G67" s="111"/>
      <c r="H67" s="105">
        <f t="shared" ref="H67:H68" si="0">H68</f>
        <v>375</v>
      </c>
    </row>
    <row r="68" spans="1:8" ht="57.75" customHeight="1">
      <c r="A68" s="88" t="s">
        <v>132</v>
      </c>
      <c r="B68" s="89" t="s">
        <v>131</v>
      </c>
      <c r="C68" s="90">
        <v>980</v>
      </c>
      <c r="D68" s="91" t="s">
        <v>129</v>
      </c>
      <c r="E68" s="91" t="s">
        <v>292</v>
      </c>
      <c r="F68" s="92"/>
      <c r="G68" s="92"/>
      <c r="H68" s="93">
        <f t="shared" si="0"/>
        <v>375</v>
      </c>
    </row>
    <row r="69" spans="1:8" ht="17.25" customHeight="1">
      <c r="A69" s="95" t="s">
        <v>294</v>
      </c>
      <c r="B69" s="96" t="s">
        <v>36</v>
      </c>
      <c r="C69" s="97">
        <v>980</v>
      </c>
      <c r="D69" s="98" t="s">
        <v>129</v>
      </c>
      <c r="E69" s="98" t="s">
        <v>148</v>
      </c>
      <c r="F69" s="99">
        <v>244</v>
      </c>
      <c r="G69" s="99">
        <v>226</v>
      </c>
      <c r="H69" s="21">
        <v>375</v>
      </c>
    </row>
    <row r="70" spans="1:8" ht="18.75" customHeight="1">
      <c r="A70" s="100" t="s">
        <v>133</v>
      </c>
      <c r="B70" s="69" t="s">
        <v>134</v>
      </c>
      <c r="C70" s="70">
        <v>980</v>
      </c>
      <c r="D70" s="101" t="s">
        <v>135</v>
      </c>
      <c r="E70" s="101"/>
      <c r="F70" s="102"/>
      <c r="G70" s="102"/>
      <c r="H70" s="103">
        <f>H71</f>
        <v>68670</v>
      </c>
    </row>
    <row r="71" spans="1:8" ht="15" customHeight="1">
      <c r="A71" s="73" t="s">
        <v>136</v>
      </c>
      <c r="B71" s="74" t="s">
        <v>137</v>
      </c>
      <c r="C71" s="75">
        <v>980</v>
      </c>
      <c r="D71" s="76" t="s">
        <v>138</v>
      </c>
      <c r="E71" s="76"/>
      <c r="F71" s="87"/>
      <c r="G71" s="87"/>
      <c r="H71" s="77">
        <f>H72+H74</f>
        <v>68670</v>
      </c>
    </row>
    <row r="72" spans="1:8" ht="33">
      <c r="A72" s="57" t="s">
        <v>139</v>
      </c>
      <c r="B72" s="104" t="s">
        <v>311</v>
      </c>
      <c r="C72" s="78" t="s">
        <v>94</v>
      </c>
      <c r="D72" s="78" t="s">
        <v>138</v>
      </c>
      <c r="E72" s="78" t="s">
        <v>140</v>
      </c>
      <c r="F72" s="78"/>
      <c r="G72" s="78"/>
      <c r="H72" s="105">
        <f>H73</f>
        <v>320</v>
      </c>
    </row>
    <row r="73" spans="1:8">
      <c r="A73" s="106" t="s">
        <v>141</v>
      </c>
      <c r="B73" s="42" t="s">
        <v>36</v>
      </c>
      <c r="C73" s="61" t="s">
        <v>94</v>
      </c>
      <c r="D73" s="61" t="s">
        <v>138</v>
      </c>
      <c r="E73" s="61" t="s">
        <v>140</v>
      </c>
      <c r="F73" s="61" t="s">
        <v>45</v>
      </c>
      <c r="G73" s="61" t="s">
        <v>38</v>
      </c>
      <c r="H73" s="21">
        <v>320</v>
      </c>
    </row>
    <row r="74" spans="1:8">
      <c r="A74" s="107" t="s">
        <v>142</v>
      </c>
      <c r="B74" s="108" t="s">
        <v>143</v>
      </c>
      <c r="C74" s="109">
        <v>980</v>
      </c>
      <c r="D74" s="110" t="s">
        <v>138</v>
      </c>
      <c r="E74" s="110" t="s">
        <v>144</v>
      </c>
      <c r="F74" s="111"/>
      <c r="G74" s="111"/>
      <c r="H74" s="105">
        <f>H75</f>
        <v>68350</v>
      </c>
    </row>
    <row r="75" spans="1:8" ht="55.5" customHeight="1">
      <c r="A75" s="112" t="s">
        <v>145</v>
      </c>
      <c r="B75" s="113" t="s">
        <v>312</v>
      </c>
      <c r="C75" s="114">
        <v>980</v>
      </c>
      <c r="D75" s="115" t="s">
        <v>138</v>
      </c>
      <c r="E75" s="115" t="s">
        <v>293</v>
      </c>
      <c r="F75" s="116"/>
      <c r="G75" s="116"/>
      <c r="H75" s="117">
        <f>H76</f>
        <v>68350</v>
      </c>
    </row>
    <row r="76" spans="1:8" ht="49.5" customHeight="1">
      <c r="A76" s="118" t="s">
        <v>146</v>
      </c>
      <c r="B76" s="119" t="s">
        <v>147</v>
      </c>
      <c r="C76" s="120">
        <v>980</v>
      </c>
      <c r="D76" s="121" t="s">
        <v>138</v>
      </c>
      <c r="E76" s="121" t="s">
        <v>163</v>
      </c>
      <c r="F76" s="122"/>
      <c r="G76" s="122"/>
      <c r="H76" s="123">
        <f>H77+H78</f>
        <v>68350</v>
      </c>
    </row>
    <row r="77" spans="1:8">
      <c r="A77" s="124" t="s">
        <v>149</v>
      </c>
      <c r="B77" s="42" t="s">
        <v>36</v>
      </c>
      <c r="C77" s="125">
        <v>980</v>
      </c>
      <c r="D77" s="126" t="s">
        <v>138</v>
      </c>
      <c r="E77" s="126" t="s">
        <v>163</v>
      </c>
      <c r="F77" s="127">
        <v>244</v>
      </c>
      <c r="G77" s="127">
        <v>226</v>
      </c>
      <c r="H77" s="21">
        <v>68350</v>
      </c>
    </row>
    <row r="78" spans="1:8">
      <c r="A78" s="124" t="s">
        <v>150</v>
      </c>
      <c r="B78" s="42" t="s">
        <v>80</v>
      </c>
      <c r="C78" s="125">
        <v>980</v>
      </c>
      <c r="D78" s="126" t="s">
        <v>138</v>
      </c>
      <c r="E78" s="126" t="s">
        <v>163</v>
      </c>
      <c r="F78" s="127">
        <v>244</v>
      </c>
      <c r="G78" s="127">
        <v>310</v>
      </c>
      <c r="H78" s="21">
        <v>0</v>
      </c>
    </row>
    <row r="79" spans="1:8">
      <c r="A79" s="128" t="s">
        <v>151</v>
      </c>
      <c r="B79" s="232" t="s">
        <v>243</v>
      </c>
      <c r="C79" s="233">
        <v>980</v>
      </c>
      <c r="D79" s="234" t="s">
        <v>241</v>
      </c>
      <c r="E79" s="234"/>
      <c r="F79" s="235"/>
      <c r="G79" s="235"/>
      <c r="H79" s="236">
        <f>H81</f>
        <v>290</v>
      </c>
    </row>
    <row r="80" spans="1:8" ht="20.25" customHeight="1">
      <c r="A80" s="134" t="s">
        <v>154</v>
      </c>
      <c r="B80" s="230" t="s">
        <v>244</v>
      </c>
      <c r="C80" s="136">
        <v>980</v>
      </c>
      <c r="D80" s="150" t="s">
        <v>245</v>
      </c>
      <c r="E80" s="150"/>
      <c r="F80" s="138"/>
      <c r="G80" s="138"/>
      <c r="H80" s="151">
        <f>H81</f>
        <v>290</v>
      </c>
    </row>
    <row r="81" spans="1:8">
      <c r="A81" s="140" t="s">
        <v>157</v>
      </c>
      <c r="B81" s="108" t="s">
        <v>143</v>
      </c>
      <c r="C81" s="142">
        <v>980</v>
      </c>
      <c r="D81" s="152" t="s">
        <v>245</v>
      </c>
      <c r="E81" s="57" t="s">
        <v>144</v>
      </c>
      <c r="F81" s="144"/>
      <c r="G81" s="144"/>
      <c r="H81" s="153">
        <f>H82</f>
        <v>290</v>
      </c>
    </row>
    <row r="82" spans="1:8" ht="33">
      <c r="A82" s="146" t="s">
        <v>160</v>
      </c>
      <c r="B82" s="157" t="s">
        <v>309</v>
      </c>
      <c r="C82" s="46">
        <v>980</v>
      </c>
      <c r="D82" s="56" t="s">
        <v>245</v>
      </c>
      <c r="E82" s="57" t="s">
        <v>203</v>
      </c>
      <c r="F82" s="154"/>
      <c r="G82" s="154"/>
      <c r="H82" s="59">
        <f>H83</f>
        <v>290</v>
      </c>
    </row>
    <row r="83" spans="1:8">
      <c r="A83" s="124" t="s">
        <v>248</v>
      </c>
      <c r="B83" s="42" t="s">
        <v>36</v>
      </c>
      <c r="C83" s="155">
        <v>980</v>
      </c>
      <c r="D83" s="156" t="s">
        <v>245</v>
      </c>
      <c r="E83" s="85" t="s">
        <v>203</v>
      </c>
      <c r="F83" s="149">
        <v>244</v>
      </c>
      <c r="G83" s="149">
        <v>226</v>
      </c>
      <c r="H83" s="21">
        <f>270+20</f>
        <v>290</v>
      </c>
    </row>
    <row r="84" spans="1:8">
      <c r="A84" s="231" t="s">
        <v>165</v>
      </c>
      <c r="B84" s="129" t="s">
        <v>152</v>
      </c>
      <c r="C84" s="130">
        <v>980</v>
      </c>
      <c r="D84" s="131" t="s">
        <v>153</v>
      </c>
      <c r="E84" s="131"/>
      <c r="F84" s="132"/>
      <c r="G84" s="132"/>
      <c r="H84" s="133">
        <f>H85+H88+H91</f>
        <v>2690</v>
      </c>
    </row>
    <row r="85" spans="1:8">
      <c r="A85" s="134" t="s">
        <v>168</v>
      </c>
      <c r="B85" s="135" t="s">
        <v>155</v>
      </c>
      <c r="C85" s="136">
        <v>980</v>
      </c>
      <c r="D85" s="137" t="s">
        <v>156</v>
      </c>
      <c r="E85" s="137"/>
      <c r="F85" s="138"/>
      <c r="G85" s="138"/>
      <c r="H85" s="139">
        <f>H87</f>
        <v>345</v>
      </c>
    </row>
    <row r="86" spans="1:8" ht="66">
      <c r="A86" s="140" t="s">
        <v>171</v>
      </c>
      <c r="B86" s="141" t="s">
        <v>158</v>
      </c>
      <c r="C86" s="142">
        <v>980</v>
      </c>
      <c r="D86" s="143" t="s">
        <v>156</v>
      </c>
      <c r="E86" s="143" t="s">
        <v>159</v>
      </c>
      <c r="F86" s="144"/>
      <c r="G86" s="144"/>
      <c r="H86" s="145">
        <f>H87</f>
        <v>345</v>
      </c>
    </row>
    <row r="87" spans="1:8">
      <c r="A87" s="88" t="s">
        <v>172</v>
      </c>
      <c r="B87" s="42" t="s">
        <v>36</v>
      </c>
      <c r="C87" s="147">
        <v>980</v>
      </c>
      <c r="D87" s="148" t="s">
        <v>156</v>
      </c>
      <c r="E87" s="148" t="s">
        <v>159</v>
      </c>
      <c r="F87" s="149">
        <v>244</v>
      </c>
      <c r="G87" s="149">
        <v>226</v>
      </c>
      <c r="H87" s="21">
        <v>345</v>
      </c>
    </row>
    <row r="88" spans="1:8">
      <c r="A88" s="134" t="s">
        <v>271</v>
      </c>
      <c r="B88" s="135" t="s">
        <v>161</v>
      </c>
      <c r="C88" s="136">
        <v>980</v>
      </c>
      <c r="D88" s="150" t="s">
        <v>162</v>
      </c>
      <c r="E88" s="150"/>
      <c r="F88" s="138"/>
      <c r="G88" s="138"/>
      <c r="H88" s="151">
        <f>H89</f>
        <v>1465</v>
      </c>
    </row>
    <row r="89" spans="1:8" ht="52.5" customHeight="1">
      <c r="A89" s="57" t="s">
        <v>249</v>
      </c>
      <c r="B89" s="45" t="s">
        <v>300</v>
      </c>
      <c r="C89" s="46">
        <v>980</v>
      </c>
      <c r="D89" s="56" t="s">
        <v>162</v>
      </c>
      <c r="E89" s="57" t="s">
        <v>286</v>
      </c>
      <c r="F89" s="154"/>
      <c r="G89" s="154"/>
      <c r="H89" s="59">
        <f>H90</f>
        <v>1465</v>
      </c>
    </row>
    <row r="90" spans="1:8" ht="17.25" customHeight="1">
      <c r="A90" s="85" t="s">
        <v>280</v>
      </c>
      <c r="B90" s="42" t="s">
        <v>36</v>
      </c>
      <c r="C90" s="155">
        <v>980</v>
      </c>
      <c r="D90" s="156" t="s">
        <v>162</v>
      </c>
      <c r="E90" s="85" t="s">
        <v>286</v>
      </c>
      <c r="F90" s="149">
        <v>244</v>
      </c>
      <c r="G90" s="149">
        <v>226</v>
      </c>
      <c r="H90" s="21">
        <v>1465</v>
      </c>
    </row>
    <row r="91" spans="1:8" ht="18" customHeight="1">
      <c r="A91" s="134" t="s">
        <v>270</v>
      </c>
      <c r="B91" s="135" t="s">
        <v>273</v>
      </c>
      <c r="C91" s="136">
        <v>980</v>
      </c>
      <c r="D91" s="150" t="s">
        <v>272</v>
      </c>
      <c r="E91" s="150"/>
      <c r="F91" s="138"/>
      <c r="G91" s="138"/>
      <c r="H91" s="151">
        <f>H92+H94+H96</f>
        <v>880</v>
      </c>
    </row>
    <row r="92" spans="1:8" ht="36.75" customHeight="1">
      <c r="A92" s="88" t="s">
        <v>274</v>
      </c>
      <c r="B92" s="157" t="s">
        <v>308</v>
      </c>
      <c r="C92" s="46">
        <v>980</v>
      </c>
      <c r="D92" s="56" t="s">
        <v>272</v>
      </c>
      <c r="E92" s="57" t="s">
        <v>228</v>
      </c>
      <c r="F92" s="154"/>
      <c r="G92" s="154"/>
      <c r="H92" s="59">
        <f>H93</f>
        <v>200</v>
      </c>
    </row>
    <row r="93" spans="1:8" ht="20.25" customHeight="1">
      <c r="A93" s="85" t="s">
        <v>275</v>
      </c>
      <c r="B93" s="42" t="s">
        <v>36</v>
      </c>
      <c r="C93" s="155">
        <v>980</v>
      </c>
      <c r="D93" s="156" t="s">
        <v>272</v>
      </c>
      <c r="E93" s="85" t="s">
        <v>228</v>
      </c>
      <c r="F93" s="149">
        <v>244</v>
      </c>
      <c r="G93" s="149">
        <v>226</v>
      </c>
      <c r="H93" s="21">
        <v>200</v>
      </c>
    </row>
    <row r="94" spans="1:8" ht="57" customHeight="1">
      <c r="A94" s="88" t="s">
        <v>276</v>
      </c>
      <c r="B94" s="45" t="s">
        <v>299</v>
      </c>
      <c r="C94" s="46">
        <v>980</v>
      </c>
      <c r="D94" s="56" t="s">
        <v>272</v>
      </c>
      <c r="E94" s="57" t="s">
        <v>219</v>
      </c>
      <c r="F94" s="154"/>
      <c r="G94" s="154"/>
      <c r="H94" s="59">
        <f>H95</f>
        <v>540</v>
      </c>
    </row>
    <row r="95" spans="1:8" ht="18" customHeight="1">
      <c r="A95" s="85" t="s">
        <v>277</v>
      </c>
      <c r="B95" s="42" t="s">
        <v>36</v>
      </c>
      <c r="C95" s="155">
        <v>980</v>
      </c>
      <c r="D95" s="156" t="s">
        <v>272</v>
      </c>
      <c r="E95" s="85" t="s">
        <v>219</v>
      </c>
      <c r="F95" s="149">
        <v>244</v>
      </c>
      <c r="G95" s="149">
        <v>226</v>
      </c>
      <c r="H95" s="21">
        <v>540</v>
      </c>
    </row>
    <row r="96" spans="1:8" ht="34.5" customHeight="1">
      <c r="A96" s="88" t="s">
        <v>278</v>
      </c>
      <c r="B96" s="45" t="s">
        <v>307</v>
      </c>
      <c r="C96" s="46">
        <v>980</v>
      </c>
      <c r="D96" s="56" t="s">
        <v>272</v>
      </c>
      <c r="E96" s="57" t="s">
        <v>164</v>
      </c>
      <c r="F96" s="154"/>
      <c r="G96" s="154"/>
      <c r="H96" s="59">
        <f>H97</f>
        <v>140</v>
      </c>
    </row>
    <row r="97" spans="1:8" ht="21" customHeight="1">
      <c r="A97" s="85" t="s">
        <v>279</v>
      </c>
      <c r="B97" s="42" t="s">
        <v>36</v>
      </c>
      <c r="C97" s="155">
        <v>980</v>
      </c>
      <c r="D97" s="156" t="s">
        <v>272</v>
      </c>
      <c r="E97" s="85" t="s">
        <v>164</v>
      </c>
      <c r="F97" s="149">
        <v>244</v>
      </c>
      <c r="G97" s="149">
        <v>226</v>
      </c>
      <c r="H97" s="21">
        <v>140</v>
      </c>
    </row>
    <row r="98" spans="1:8" ht="20.25" customHeight="1">
      <c r="A98" s="100" t="s">
        <v>173</v>
      </c>
      <c r="B98" s="69" t="s">
        <v>166</v>
      </c>
      <c r="C98" s="100" t="s">
        <v>94</v>
      </c>
      <c r="D98" s="100" t="s">
        <v>167</v>
      </c>
      <c r="E98" s="100"/>
      <c r="F98" s="100"/>
      <c r="G98" s="100"/>
      <c r="H98" s="103">
        <f t="shared" ref="H98" si="1">H99</f>
        <v>16840</v>
      </c>
    </row>
    <row r="99" spans="1:8" ht="20.25" customHeight="1">
      <c r="A99" s="134" t="s">
        <v>176</v>
      </c>
      <c r="B99" s="158" t="s">
        <v>169</v>
      </c>
      <c r="C99" s="136">
        <v>980</v>
      </c>
      <c r="D99" s="150" t="s">
        <v>170</v>
      </c>
      <c r="E99" s="73"/>
      <c r="F99" s="138"/>
      <c r="G99" s="138"/>
      <c r="H99" s="151">
        <f>H100+H102+H104</f>
        <v>16840</v>
      </c>
    </row>
    <row r="100" spans="1:8" ht="58.5" customHeight="1">
      <c r="A100" s="159" t="s">
        <v>179</v>
      </c>
      <c r="B100" s="89" t="s">
        <v>301</v>
      </c>
      <c r="C100" s="88" t="s">
        <v>94</v>
      </c>
      <c r="D100" s="88" t="s">
        <v>170</v>
      </c>
      <c r="E100" s="88" t="s">
        <v>242</v>
      </c>
      <c r="F100" s="88"/>
      <c r="G100" s="88"/>
      <c r="H100" s="93">
        <f>H101</f>
        <v>9495</v>
      </c>
    </row>
    <row r="101" spans="1:8" ht="17.25" customHeight="1">
      <c r="A101" s="61" t="s">
        <v>240</v>
      </c>
      <c r="B101" s="42" t="s">
        <v>36</v>
      </c>
      <c r="C101" s="61" t="s">
        <v>94</v>
      </c>
      <c r="D101" s="61" t="s">
        <v>170</v>
      </c>
      <c r="E101" s="61" t="s">
        <v>242</v>
      </c>
      <c r="F101" s="99">
        <v>244</v>
      </c>
      <c r="G101" s="61" t="s">
        <v>38</v>
      </c>
      <c r="H101" s="21">
        <v>9495</v>
      </c>
    </row>
    <row r="102" spans="1:8" ht="40.5" customHeight="1">
      <c r="A102" s="159" t="s">
        <v>238</v>
      </c>
      <c r="B102" s="89" t="s">
        <v>302</v>
      </c>
      <c r="C102" s="88" t="s">
        <v>94</v>
      </c>
      <c r="D102" s="88" t="s">
        <v>170</v>
      </c>
      <c r="E102" s="88" t="s">
        <v>246</v>
      </c>
      <c r="F102" s="88"/>
      <c r="G102" s="88"/>
      <c r="H102" s="93">
        <f>H103</f>
        <v>1845</v>
      </c>
    </row>
    <row r="103" spans="1:8" ht="19.5" customHeight="1">
      <c r="A103" s="61" t="s">
        <v>281</v>
      </c>
      <c r="B103" s="42" t="s">
        <v>36</v>
      </c>
      <c r="C103" s="61" t="s">
        <v>94</v>
      </c>
      <c r="D103" s="61" t="s">
        <v>170</v>
      </c>
      <c r="E103" s="61" t="s">
        <v>246</v>
      </c>
      <c r="F103" s="99">
        <v>244</v>
      </c>
      <c r="G103" s="61" t="s">
        <v>38</v>
      </c>
      <c r="H103" s="21">
        <v>1845</v>
      </c>
    </row>
    <row r="104" spans="1:8" ht="36" customHeight="1">
      <c r="A104" s="159" t="s">
        <v>282</v>
      </c>
      <c r="B104" s="89" t="s">
        <v>303</v>
      </c>
      <c r="C104" s="88" t="s">
        <v>94</v>
      </c>
      <c r="D104" s="88" t="s">
        <v>170</v>
      </c>
      <c r="E104" s="88" t="s">
        <v>250</v>
      </c>
      <c r="F104" s="88"/>
      <c r="G104" s="88"/>
      <c r="H104" s="93">
        <f>H105</f>
        <v>5500</v>
      </c>
    </row>
    <row r="105" spans="1:8">
      <c r="A105" s="61" t="s">
        <v>247</v>
      </c>
      <c r="B105" s="42" t="s">
        <v>36</v>
      </c>
      <c r="C105" s="61" t="s">
        <v>94</v>
      </c>
      <c r="D105" s="61" t="s">
        <v>170</v>
      </c>
      <c r="E105" s="61" t="s">
        <v>250</v>
      </c>
      <c r="F105" s="99">
        <v>244</v>
      </c>
      <c r="G105" s="61" t="s">
        <v>38</v>
      </c>
      <c r="H105" s="21">
        <v>5500</v>
      </c>
    </row>
    <row r="106" spans="1:8">
      <c r="A106" s="100" t="s">
        <v>195</v>
      </c>
      <c r="B106" s="69" t="s">
        <v>174</v>
      </c>
      <c r="C106" s="100" t="s">
        <v>94</v>
      </c>
      <c r="D106" s="100" t="s">
        <v>175</v>
      </c>
      <c r="E106" s="100"/>
      <c r="F106" s="100"/>
      <c r="G106" s="100"/>
      <c r="H106" s="103">
        <f>H107+H110</f>
        <v>17700</v>
      </c>
    </row>
    <row r="107" spans="1:8" ht="18" customHeight="1">
      <c r="A107" s="73" t="s">
        <v>198</v>
      </c>
      <c r="B107" s="74" t="s">
        <v>177</v>
      </c>
      <c r="C107" s="73" t="s">
        <v>94</v>
      </c>
      <c r="D107" s="73" t="s">
        <v>178</v>
      </c>
      <c r="E107" s="73"/>
      <c r="F107" s="73"/>
      <c r="G107" s="73"/>
      <c r="H107" s="77">
        <f>H108</f>
        <v>650</v>
      </c>
    </row>
    <row r="108" spans="1:8" ht="36" customHeight="1">
      <c r="A108" s="57" t="s">
        <v>201</v>
      </c>
      <c r="B108" s="45" t="s">
        <v>180</v>
      </c>
      <c r="C108" s="57" t="s">
        <v>94</v>
      </c>
      <c r="D108" s="57" t="s">
        <v>178</v>
      </c>
      <c r="E108" s="57" t="s">
        <v>181</v>
      </c>
      <c r="F108" s="57"/>
      <c r="G108" s="57"/>
      <c r="H108" s="59">
        <f>H109</f>
        <v>650</v>
      </c>
    </row>
    <row r="109" spans="1:8">
      <c r="A109" s="61" t="s">
        <v>202</v>
      </c>
      <c r="B109" s="42" t="s">
        <v>182</v>
      </c>
      <c r="C109" s="61" t="s">
        <v>94</v>
      </c>
      <c r="D109" s="61" t="s">
        <v>178</v>
      </c>
      <c r="E109" s="61" t="s">
        <v>181</v>
      </c>
      <c r="F109" s="61" t="s">
        <v>290</v>
      </c>
      <c r="G109" s="61" t="s">
        <v>183</v>
      </c>
      <c r="H109" s="21">
        <v>650</v>
      </c>
    </row>
    <row r="110" spans="1:8" ht="18" customHeight="1">
      <c r="A110" s="73" t="s">
        <v>251</v>
      </c>
      <c r="B110" s="74" t="s">
        <v>184</v>
      </c>
      <c r="C110" s="75">
        <v>980</v>
      </c>
      <c r="D110" s="76" t="s">
        <v>185</v>
      </c>
      <c r="E110" s="73"/>
      <c r="F110" s="73"/>
      <c r="G110" s="73"/>
      <c r="H110" s="161">
        <f>H111+H119</f>
        <v>17050</v>
      </c>
    </row>
    <row r="111" spans="1:8" ht="17.25" customHeight="1">
      <c r="A111" s="57" t="s">
        <v>252</v>
      </c>
      <c r="B111" s="45" t="s">
        <v>186</v>
      </c>
      <c r="C111" s="46">
        <v>980</v>
      </c>
      <c r="D111" s="56" t="s">
        <v>185</v>
      </c>
      <c r="E111" s="56" t="s">
        <v>187</v>
      </c>
      <c r="F111" s="57"/>
      <c r="G111" s="57"/>
      <c r="H111" s="59">
        <f>H112+H113+H114+H115+H116+H117+H118</f>
        <v>3627.4</v>
      </c>
    </row>
    <row r="112" spans="1:8">
      <c r="A112" s="162" t="s">
        <v>253</v>
      </c>
      <c r="B112" s="42" t="s">
        <v>20</v>
      </c>
      <c r="C112" s="163">
        <v>980</v>
      </c>
      <c r="D112" s="164" t="s">
        <v>185</v>
      </c>
      <c r="E112" s="164" t="s">
        <v>187</v>
      </c>
      <c r="F112" s="162" t="s">
        <v>113</v>
      </c>
      <c r="G112" s="61" t="s">
        <v>22</v>
      </c>
      <c r="H112" s="21">
        <v>3627.4</v>
      </c>
    </row>
    <row r="113" spans="1:8" ht="18.75" customHeight="1">
      <c r="A113" s="162" t="s">
        <v>313</v>
      </c>
      <c r="B113" s="42" t="s">
        <v>24</v>
      </c>
      <c r="C113" s="163">
        <v>980</v>
      </c>
      <c r="D113" s="164" t="s">
        <v>185</v>
      </c>
      <c r="E113" s="164" t="s">
        <v>187</v>
      </c>
      <c r="F113" s="162" t="s">
        <v>113</v>
      </c>
      <c r="G113" s="61" t="s">
        <v>25</v>
      </c>
      <c r="H113" s="21">
        <v>0</v>
      </c>
    </row>
    <row r="114" spans="1:8" ht="16.5" customHeight="1">
      <c r="A114" s="162" t="s">
        <v>314</v>
      </c>
      <c r="B114" s="165" t="s">
        <v>76</v>
      </c>
      <c r="C114" s="163">
        <v>980</v>
      </c>
      <c r="D114" s="164" t="s">
        <v>185</v>
      </c>
      <c r="E114" s="164" t="s">
        <v>187</v>
      </c>
      <c r="F114" s="162" t="s">
        <v>113</v>
      </c>
      <c r="G114" s="61" t="s">
        <v>77</v>
      </c>
      <c r="H114" s="21">
        <v>0</v>
      </c>
    </row>
    <row r="115" spans="1:8" ht="19.5" customHeight="1">
      <c r="A115" s="162" t="s">
        <v>315</v>
      </c>
      <c r="B115" s="165" t="s">
        <v>87</v>
      </c>
      <c r="C115" s="163">
        <v>980</v>
      </c>
      <c r="D115" s="164" t="s">
        <v>185</v>
      </c>
      <c r="E115" s="164" t="s">
        <v>187</v>
      </c>
      <c r="F115" s="162" t="s">
        <v>113</v>
      </c>
      <c r="G115" s="61" t="s">
        <v>88</v>
      </c>
      <c r="H115" s="21">
        <v>0</v>
      </c>
    </row>
    <row r="116" spans="1:8" ht="18" customHeight="1">
      <c r="A116" s="162" t="s">
        <v>316</v>
      </c>
      <c r="B116" s="165" t="s">
        <v>36</v>
      </c>
      <c r="C116" s="163">
        <v>980</v>
      </c>
      <c r="D116" s="164" t="s">
        <v>185</v>
      </c>
      <c r="E116" s="164" t="s">
        <v>187</v>
      </c>
      <c r="F116" s="162" t="s">
        <v>113</v>
      </c>
      <c r="G116" s="61" t="s">
        <v>38</v>
      </c>
      <c r="H116" s="21">
        <v>0</v>
      </c>
    </row>
    <row r="117" spans="1:8" ht="18.75" customHeight="1">
      <c r="A117" s="162" t="s">
        <v>317</v>
      </c>
      <c r="B117" s="165" t="s">
        <v>80</v>
      </c>
      <c r="C117" s="163">
        <v>980</v>
      </c>
      <c r="D117" s="164" t="s">
        <v>185</v>
      </c>
      <c r="E117" s="164" t="s">
        <v>187</v>
      </c>
      <c r="F117" s="162" t="s">
        <v>113</v>
      </c>
      <c r="G117" s="61" t="s">
        <v>81</v>
      </c>
      <c r="H117" s="21">
        <v>0</v>
      </c>
    </row>
    <row r="118" spans="1:8" ht="21" customHeight="1">
      <c r="A118" s="162" t="s">
        <v>318</v>
      </c>
      <c r="B118" s="165" t="s">
        <v>83</v>
      </c>
      <c r="C118" s="163">
        <v>980</v>
      </c>
      <c r="D118" s="164" t="s">
        <v>185</v>
      </c>
      <c r="E118" s="164" t="s">
        <v>187</v>
      </c>
      <c r="F118" s="162" t="s">
        <v>113</v>
      </c>
      <c r="G118" s="61" t="s">
        <v>84</v>
      </c>
      <c r="H118" s="21">
        <v>0</v>
      </c>
    </row>
    <row r="119" spans="1:8" ht="33.75" customHeight="1">
      <c r="A119" s="57" t="s">
        <v>254</v>
      </c>
      <c r="B119" s="45" t="s">
        <v>188</v>
      </c>
      <c r="C119" s="46">
        <v>980</v>
      </c>
      <c r="D119" s="56" t="s">
        <v>185</v>
      </c>
      <c r="E119" s="56" t="s">
        <v>189</v>
      </c>
      <c r="F119" s="58"/>
      <c r="G119" s="58"/>
      <c r="H119" s="59">
        <f>H120+H123</f>
        <v>13422.6</v>
      </c>
    </row>
    <row r="120" spans="1:8" ht="19.5" customHeight="1">
      <c r="A120" s="57" t="s">
        <v>255</v>
      </c>
      <c r="B120" s="45" t="s">
        <v>190</v>
      </c>
      <c r="C120" s="46">
        <v>980</v>
      </c>
      <c r="D120" s="56" t="s">
        <v>185</v>
      </c>
      <c r="E120" s="56" t="s">
        <v>191</v>
      </c>
      <c r="F120" s="58"/>
      <c r="G120" s="58"/>
      <c r="H120" s="59">
        <f>H121+H122</f>
        <v>9235.6</v>
      </c>
    </row>
    <row r="121" spans="1:8" ht="20.25" customHeight="1">
      <c r="A121" s="61" t="s">
        <v>256</v>
      </c>
      <c r="B121" s="42" t="s">
        <v>36</v>
      </c>
      <c r="C121" s="17">
        <v>980</v>
      </c>
      <c r="D121" s="60" t="s">
        <v>185</v>
      </c>
      <c r="E121" s="60" t="s">
        <v>191</v>
      </c>
      <c r="F121" s="62">
        <v>244</v>
      </c>
      <c r="G121" s="166">
        <v>226</v>
      </c>
      <c r="H121" s="21">
        <v>45</v>
      </c>
    </row>
    <row r="122" spans="1:8" ht="18" customHeight="1">
      <c r="A122" s="61" t="s">
        <v>257</v>
      </c>
      <c r="B122" s="42" t="s">
        <v>192</v>
      </c>
      <c r="C122" s="17">
        <v>980</v>
      </c>
      <c r="D122" s="60" t="s">
        <v>185</v>
      </c>
      <c r="E122" s="60" t="s">
        <v>191</v>
      </c>
      <c r="F122" s="62">
        <v>598</v>
      </c>
      <c r="G122" s="62">
        <v>262</v>
      </c>
      <c r="H122" s="21">
        <v>9190.6</v>
      </c>
    </row>
    <row r="123" spans="1:8" ht="16.5" customHeight="1">
      <c r="A123" s="57" t="s">
        <v>319</v>
      </c>
      <c r="B123" s="45" t="s">
        <v>193</v>
      </c>
      <c r="C123" s="46">
        <v>980</v>
      </c>
      <c r="D123" s="56" t="s">
        <v>185</v>
      </c>
      <c r="E123" s="56" t="s">
        <v>194</v>
      </c>
      <c r="F123" s="58"/>
      <c r="G123" s="58"/>
      <c r="H123" s="59">
        <f>H124+H125</f>
        <v>4187</v>
      </c>
    </row>
    <row r="124" spans="1:8" ht="21" customHeight="1">
      <c r="A124" s="61" t="s">
        <v>320</v>
      </c>
      <c r="B124" s="42" t="s">
        <v>36</v>
      </c>
      <c r="C124" s="17">
        <v>980</v>
      </c>
      <c r="D124" s="60" t="s">
        <v>185</v>
      </c>
      <c r="E124" s="60" t="s">
        <v>194</v>
      </c>
      <c r="F124" s="62">
        <v>244</v>
      </c>
      <c r="G124" s="62">
        <v>226</v>
      </c>
      <c r="H124" s="21">
        <v>20.6</v>
      </c>
    </row>
    <row r="125" spans="1:8" ht="20.25" customHeight="1">
      <c r="A125" s="61" t="s">
        <v>321</v>
      </c>
      <c r="B125" s="42" t="s">
        <v>36</v>
      </c>
      <c r="C125" s="17">
        <v>980</v>
      </c>
      <c r="D125" s="60" t="s">
        <v>185</v>
      </c>
      <c r="E125" s="60" t="s">
        <v>194</v>
      </c>
      <c r="F125" s="62">
        <v>598</v>
      </c>
      <c r="G125" s="62">
        <v>226</v>
      </c>
      <c r="H125" s="21">
        <v>4166.3999999999996</v>
      </c>
    </row>
    <row r="126" spans="1:8" ht="21" customHeight="1">
      <c r="A126" s="100" t="s">
        <v>204</v>
      </c>
      <c r="B126" s="69" t="s">
        <v>196</v>
      </c>
      <c r="C126" s="70">
        <v>980</v>
      </c>
      <c r="D126" s="101" t="s">
        <v>197</v>
      </c>
      <c r="E126" s="101"/>
      <c r="F126" s="102"/>
      <c r="G126" s="102"/>
      <c r="H126" s="103">
        <f>H127</f>
        <v>585</v>
      </c>
    </row>
    <row r="127" spans="1:8" ht="22.5" customHeight="1">
      <c r="A127" s="73" t="s">
        <v>207</v>
      </c>
      <c r="B127" s="74" t="s">
        <v>199</v>
      </c>
      <c r="C127" s="75">
        <v>980</v>
      </c>
      <c r="D127" s="76" t="s">
        <v>200</v>
      </c>
      <c r="E127" s="76"/>
      <c r="F127" s="87"/>
      <c r="G127" s="87"/>
      <c r="H127" s="77">
        <f>H128</f>
        <v>585</v>
      </c>
    </row>
    <row r="128" spans="1:8" ht="18.75" customHeight="1">
      <c r="A128" s="140" t="s">
        <v>210</v>
      </c>
      <c r="B128" s="108" t="s">
        <v>143</v>
      </c>
      <c r="C128" s="142">
        <v>980</v>
      </c>
      <c r="D128" s="152" t="s">
        <v>200</v>
      </c>
      <c r="E128" s="57" t="s">
        <v>144</v>
      </c>
      <c r="F128" s="144"/>
      <c r="G128" s="144"/>
      <c r="H128" s="153">
        <f>H129</f>
        <v>585</v>
      </c>
    </row>
    <row r="129" spans="1:14" ht="56.25" customHeight="1">
      <c r="A129" s="88" t="s">
        <v>213</v>
      </c>
      <c r="B129" s="89" t="s">
        <v>298</v>
      </c>
      <c r="C129" s="88" t="s">
        <v>94</v>
      </c>
      <c r="D129" s="88" t="s">
        <v>200</v>
      </c>
      <c r="E129" s="88" t="s">
        <v>296</v>
      </c>
      <c r="F129" s="88"/>
      <c r="G129" s="88"/>
      <c r="H129" s="93">
        <f>H130</f>
        <v>585</v>
      </c>
    </row>
    <row r="130" spans="1:14" ht="21" customHeight="1">
      <c r="A130" s="61" t="s">
        <v>216</v>
      </c>
      <c r="B130" s="42" t="s">
        <v>36</v>
      </c>
      <c r="C130" s="17">
        <v>980</v>
      </c>
      <c r="D130" s="60" t="s">
        <v>200</v>
      </c>
      <c r="E130" s="167" t="s">
        <v>296</v>
      </c>
      <c r="F130" s="62">
        <v>244</v>
      </c>
      <c r="G130" s="62">
        <v>226</v>
      </c>
      <c r="H130" s="21">
        <v>585</v>
      </c>
    </row>
    <row r="131" spans="1:14" ht="19.5" customHeight="1">
      <c r="A131" s="100" t="s">
        <v>322</v>
      </c>
      <c r="B131" s="69" t="s">
        <v>205</v>
      </c>
      <c r="C131" s="70">
        <v>980</v>
      </c>
      <c r="D131" s="101" t="s">
        <v>206</v>
      </c>
      <c r="E131" s="101"/>
      <c r="F131" s="102"/>
      <c r="G131" s="102"/>
      <c r="H131" s="103">
        <f>H132+H136</f>
        <v>2190</v>
      </c>
    </row>
    <row r="132" spans="1:14" ht="18" customHeight="1">
      <c r="A132" s="73" t="s">
        <v>323</v>
      </c>
      <c r="B132" s="74" t="s">
        <v>208</v>
      </c>
      <c r="C132" s="75">
        <v>980</v>
      </c>
      <c r="D132" s="76" t="s">
        <v>209</v>
      </c>
      <c r="E132" s="76"/>
      <c r="F132" s="87"/>
      <c r="G132" s="87"/>
      <c r="H132" s="77">
        <f>H133</f>
        <v>1840</v>
      </c>
    </row>
    <row r="133" spans="1:14" ht="20.25" customHeight="1">
      <c r="A133" s="88" t="s">
        <v>324</v>
      </c>
      <c r="B133" s="89" t="s">
        <v>211</v>
      </c>
      <c r="C133" s="90">
        <v>980</v>
      </c>
      <c r="D133" s="91" t="s">
        <v>209</v>
      </c>
      <c r="E133" s="91" t="s">
        <v>212</v>
      </c>
      <c r="F133" s="92"/>
      <c r="G133" s="92"/>
      <c r="H133" s="93">
        <f>H134</f>
        <v>1840</v>
      </c>
    </row>
    <row r="134" spans="1:14" ht="34.5" customHeight="1">
      <c r="A134" s="88" t="s">
        <v>325</v>
      </c>
      <c r="B134" s="89" t="s">
        <v>214</v>
      </c>
      <c r="C134" s="90">
        <v>980</v>
      </c>
      <c r="D134" s="91" t="s">
        <v>209</v>
      </c>
      <c r="E134" s="91" t="s">
        <v>215</v>
      </c>
      <c r="F134" s="92"/>
      <c r="G134" s="92"/>
      <c r="H134" s="93">
        <f>H135</f>
        <v>1840</v>
      </c>
    </row>
    <row r="135" spans="1:14">
      <c r="A135" s="85" t="s">
        <v>326</v>
      </c>
      <c r="B135" s="168" t="s">
        <v>36</v>
      </c>
      <c r="C135" s="155">
        <v>980</v>
      </c>
      <c r="D135" s="156" t="s">
        <v>209</v>
      </c>
      <c r="E135" s="156" t="s">
        <v>215</v>
      </c>
      <c r="F135" s="166">
        <v>244</v>
      </c>
      <c r="G135" s="166">
        <v>226</v>
      </c>
      <c r="H135" s="21">
        <v>1840</v>
      </c>
    </row>
    <row r="136" spans="1:14" ht="19.5" customHeight="1">
      <c r="A136" s="73" t="s">
        <v>327</v>
      </c>
      <c r="B136" s="74" t="s">
        <v>217</v>
      </c>
      <c r="C136" s="75">
        <v>980</v>
      </c>
      <c r="D136" s="76" t="s">
        <v>218</v>
      </c>
      <c r="E136" s="76"/>
      <c r="F136" s="87"/>
      <c r="G136" s="87"/>
      <c r="H136" s="77">
        <f>H137</f>
        <v>350</v>
      </c>
    </row>
    <row r="137" spans="1:14" ht="39" customHeight="1">
      <c r="A137" s="140" t="s">
        <v>328</v>
      </c>
      <c r="B137" s="89" t="s">
        <v>330</v>
      </c>
      <c r="C137" s="142">
        <v>980</v>
      </c>
      <c r="D137" s="152" t="s">
        <v>218</v>
      </c>
      <c r="E137" s="57" t="s">
        <v>291</v>
      </c>
      <c r="F137" s="144"/>
      <c r="G137" s="144"/>
      <c r="H137" s="153">
        <f>H138</f>
        <v>350</v>
      </c>
    </row>
    <row r="138" spans="1:14" ht="20.25" customHeight="1">
      <c r="A138" s="85" t="s">
        <v>329</v>
      </c>
      <c r="B138" s="168" t="s">
        <v>36</v>
      </c>
      <c r="C138" s="155">
        <v>980</v>
      </c>
      <c r="D138" s="156" t="s">
        <v>218</v>
      </c>
      <c r="E138" s="156" t="s">
        <v>291</v>
      </c>
      <c r="F138" s="166">
        <v>242</v>
      </c>
      <c r="G138" s="166">
        <v>226</v>
      </c>
      <c r="H138" s="21">
        <v>350</v>
      </c>
      <c r="N138" s="6" t="s">
        <v>239</v>
      </c>
    </row>
    <row r="139" spans="1:14" ht="20.25" customHeight="1">
      <c r="A139" s="169" t="s">
        <v>334</v>
      </c>
      <c r="B139" s="170" t="s">
        <v>221</v>
      </c>
      <c r="C139" s="171">
        <v>980</v>
      </c>
      <c r="D139" s="172"/>
      <c r="E139" s="169"/>
      <c r="F139" s="173"/>
      <c r="G139" s="173"/>
      <c r="H139" s="174">
        <f>H145+H158+H140</f>
        <v>17845</v>
      </c>
    </row>
    <row r="140" spans="1:14" ht="20.25" customHeight="1">
      <c r="A140" s="175" t="s">
        <v>10</v>
      </c>
      <c r="B140" s="176" t="s">
        <v>243</v>
      </c>
      <c r="C140" s="177">
        <v>980</v>
      </c>
      <c r="D140" s="178" t="s">
        <v>241</v>
      </c>
      <c r="E140" s="178"/>
      <c r="F140" s="179"/>
      <c r="G140" s="179"/>
      <c r="H140" s="180">
        <f>H141</f>
        <v>690</v>
      </c>
    </row>
    <row r="141" spans="1:14" s="237" customFormat="1" ht="20.25" customHeight="1">
      <c r="A141" s="181" t="s">
        <v>13</v>
      </c>
      <c r="B141" s="182" t="s">
        <v>244</v>
      </c>
      <c r="C141" s="183">
        <v>980</v>
      </c>
      <c r="D141" s="184" t="s">
        <v>245</v>
      </c>
      <c r="E141" s="184"/>
      <c r="F141" s="185"/>
      <c r="G141" s="185"/>
      <c r="H141" s="186">
        <f>H143</f>
        <v>690</v>
      </c>
    </row>
    <row r="142" spans="1:14" ht="18.75" customHeight="1">
      <c r="A142" s="88" t="s">
        <v>16</v>
      </c>
      <c r="B142" s="108" t="s">
        <v>143</v>
      </c>
      <c r="C142" s="90">
        <v>980</v>
      </c>
      <c r="D142" s="91" t="s">
        <v>245</v>
      </c>
      <c r="E142" s="88" t="s">
        <v>144</v>
      </c>
      <c r="F142" s="88"/>
      <c r="G142" s="92"/>
      <c r="H142" s="187">
        <f t="shared" ref="H142:H143" si="2">H143</f>
        <v>690</v>
      </c>
    </row>
    <row r="143" spans="1:14" ht="36.75" customHeight="1">
      <c r="A143" s="88" t="s">
        <v>19</v>
      </c>
      <c r="B143" s="89" t="s">
        <v>310</v>
      </c>
      <c r="C143" s="90">
        <v>980</v>
      </c>
      <c r="D143" s="91" t="s">
        <v>245</v>
      </c>
      <c r="E143" s="88" t="s">
        <v>267</v>
      </c>
      <c r="F143" s="88"/>
      <c r="G143" s="92"/>
      <c r="H143" s="187">
        <f t="shared" si="2"/>
        <v>690</v>
      </c>
    </row>
    <row r="144" spans="1:14">
      <c r="A144" s="146" t="s">
        <v>263</v>
      </c>
      <c r="B144" s="188" t="s">
        <v>223</v>
      </c>
      <c r="C144" s="196">
        <v>980</v>
      </c>
      <c r="D144" s="197" t="s">
        <v>245</v>
      </c>
      <c r="E144" s="197" t="s">
        <v>267</v>
      </c>
      <c r="F144" s="197" t="s">
        <v>225</v>
      </c>
      <c r="G144" s="198">
        <v>241</v>
      </c>
      <c r="H144" s="21">
        <v>690</v>
      </c>
    </row>
    <row r="145" spans="1:8">
      <c r="A145" s="175" t="s">
        <v>124</v>
      </c>
      <c r="B145" s="176" t="s">
        <v>152</v>
      </c>
      <c r="C145" s="177">
        <v>980</v>
      </c>
      <c r="D145" s="178" t="s">
        <v>153</v>
      </c>
      <c r="E145" s="178"/>
      <c r="F145" s="179"/>
      <c r="G145" s="179"/>
      <c r="H145" s="180">
        <f>H146</f>
        <v>16385</v>
      </c>
    </row>
    <row r="146" spans="1:8">
      <c r="A146" s="181" t="s">
        <v>127</v>
      </c>
      <c r="B146" s="182" t="s">
        <v>161</v>
      </c>
      <c r="C146" s="183">
        <v>980</v>
      </c>
      <c r="D146" s="184" t="s">
        <v>162</v>
      </c>
      <c r="E146" s="184"/>
      <c r="F146" s="185"/>
      <c r="G146" s="185"/>
      <c r="H146" s="186">
        <f>H147+H149+H151</f>
        <v>16385</v>
      </c>
    </row>
    <row r="147" spans="1:8" ht="49.5">
      <c r="A147" s="159" t="s">
        <v>130</v>
      </c>
      <c r="B147" s="89" t="s">
        <v>332</v>
      </c>
      <c r="C147" s="90">
        <v>980</v>
      </c>
      <c r="D147" s="91" t="s">
        <v>162</v>
      </c>
      <c r="E147" s="88" t="s">
        <v>222</v>
      </c>
      <c r="F147" s="88"/>
      <c r="G147" s="92"/>
      <c r="H147" s="187">
        <f>H148</f>
        <v>12765</v>
      </c>
    </row>
    <row r="148" spans="1:8">
      <c r="A148" s="160" t="s">
        <v>132</v>
      </c>
      <c r="B148" s="188" t="s">
        <v>223</v>
      </c>
      <c r="C148" s="163">
        <v>980</v>
      </c>
      <c r="D148" s="164" t="s">
        <v>162</v>
      </c>
      <c r="E148" s="162" t="s">
        <v>224</v>
      </c>
      <c r="F148" s="162" t="s">
        <v>225</v>
      </c>
      <c r="G148" s="189">
        <v>241</v>
      </c>
      <c r="H148" s="21">
        <f>12765</f>
        <v>12765</v>
      </c>
    </row>
    <row r="149" spans="1:8" ht="33">
      <c r="A149" s="88" t="s">
        <v>258</v>
      </c>
      <c r="B149" s="190" t="s">
        <v>333</v>
      </c>
      <c r="C149" s="191">
        <v>980</v>
      </c>
      <c r="D149" s="192" t="s">
        <v>162</v>
      </c>
      <c r="E149" s="192" t="s">
        <v>226</v>
      </c>
      <c r="F149" s="159"/>
      <c r="G149" s="193"/>
      <c r="H149" s="187">
        <f>H150</f>
        <v>730</v>
      </c>
    </row>
    <row r="150" spans="1:8">
      <c r="A150" s="162" t="s">
        <v>259</v>
      </c>
      <c r="B150" s="188" t="s">
        <v>223</v>
      </c>
      <c r="C150" s="194">
        <v>980</v>
      </c>
      <c r="D150" s="167" t="s">
        <v>162</v>
      </c>
      <c r="E150" s="167" t="s">
        <v>227</v>
      </c>
      <c r="F150" s="160" t="s">
        <v>225</v>
      </c>
      <c r="G150" s="195">
        <v>241</v>
      </c>
      <c r="H150" s="21">
        <v>730</v>
      </c>
    </row>
    <row r="151" spans="1:8">
      <c r="A151" s="140" t="s">
        <v>260</v>
      </c>
      <c r="B151" s="108" t="s">
        <v>143</v>
      </c>
      <c r="C151" s="142">
        <v>980</v>
      </c>
      <c r="D151" s="152" t="s">
        <v>162</v>
      </c>
      <c r="E151" s="57" t="s">
        <v>144</v>
      </c>
      <c r="F151" s="144"/>
      <c r="G151" s="144"/>
      <c r="H151" s="153">
        <f>H152+H156+H154</f>
        <v>2890</v>
      </c>
    </row>
    <row r="152" spans="1:8" ht="49.5">
      <c r="A152" s="238" t="s">
        <v>261</v>
      </c>
      <c r="B152" s="89" t="s">
        <v>304</v>
      </c>
      <c r="C152" s="90">
        <v>980</v>
      </c>
      <c r="D152" s="91" t="s">
        <v>162</v>
      </c>
      <c r="E152" s="88" t="s">
        <v>287</v>
      </c>
      <c r="F152" s="88"/>
      <c r="G152" s="92"/>
      <c r="H152" s="187">
        <f>H153</f>
        <v>1060</v>
      </c>
    </row>
    <row r="153" spans="1:8">
      <c r="A153" s="239" t="s">
        <v>262</v>
      </c>
      <c r="B153" s="188" t="s">
        <v>223</v>
      </c>
      <c r="C153" s="163">
        <v>980</v>
      </c>
      <c r="D153" s="164" t="s">
        <v>162</v>
      </c>
      <c r="E153" s="162" t="s">
        <v>287</v>
      </c>
      <c r="F153" s="162" t="s">
        <v>225</v>
      </c>
      <c r="G153" s="189">
        <v>241</v>
      </c>
      <c r="H153" s="21">
        <v>1060</v>
      </c>
    </row>
    <row r="154" spans="1:8" ht="33">
      <c r="A154" s="88" t="s">
        <v>264</v>
      </c>
      <c r="B154" s="89" t="s">
        <v>331</v>
      </c>
      <c r="C154" s="90">
        <v>980</v>
      </c>
      <c r="D154" s="91" t="s">
        <v>162</v>
      </c>
      <c r="E154" s="88" t="s">
        <v>295</v>
      </c>
      <c r="F154" s="88"/>
      <c r="G154" s="92"/>
      <c r="H154" s="187">
        <f>H155</f>
        <v>200</v>
      </c>
    </row>
    <row r="155" spans="1:8">
      <c r="A155" s="162" t="s">
        <v>268</v>
      </c>
      <c r="B155" s="188" t="s">
        <v>223</v>
      </c>
      <c r="C155" s="196">
        <v>980</v>
      </c>
      <c r="D155" s="197" t="s">
        <v>162</v>
      </c>
      <c r="E155" s="197" t="s">
        <v>295</v>
      </c>
      <c r="F155" s="197" t="s">
        <v>225</v>
      </c>
      <c r="G155" s="198">
        <v>241</v>
      </c>
      <c r="H155" s="21">
        <v>200</v>
      </c>
    </row>
    <row r="156" spans="1:8" ht="37.5" customHeight="1">
      <c r="A156" s="88" t="s">
        <v>265</v>
      </c>
      <c r="B156" s="89" t="s">
        <v>305</v>
      </c>
      <c r="C156" s="90">
        <v>980</v>
      </c>
      <c r="D156" s="91" t="s">
        <v>162</v>
      </c>
      <c r="E156" s="88" t="s">
        <v>288</v>
      </c>
      <c r="F156" s="88"/>
      <c r="G156" s="92"/>
      <c r="H156" s="187">
        <f>H157</f>
        <v>1630</v>
      </c>
    </row>
    <row r="157" spans="1:8">
      <c r="A157" s="162" t="s">
        <v>269</v>
      </c>
      <c r="B157" s="188" t="s">
        <v>223</v>
      </c>
      <c r="C157" s="163">
        <v>980</v>
      </c>
      <c r="D157" s="164" t="s">
        <v>162</v>
      </c>
      <c r="E157" s="162" t="s">
        <v>288</v>
      </c>
      <c r="F157" s="162" t="s">
        <v>225</v>
      </c>
      <c r="G157" s="189">
        <v>241</v>
      </c>
      <c r="H157" s="21">
        <v>1630</v>
      </c>
    </row>
    <row r="158" spans="1:8">
      <c r="A158" s="175" t="s">
        <v>133</v>
      </c>
      <c r="B158" s="176" t="s">
        <v>196</v>
      </c>
      <c r="C158" s="177">
        <v>980</v>
      </c>
      <c r="D158" s="178" t="s">
        <v>197</v>
      </c>
      <c r="E158" s="178"/>
      <c r="F158" s="179"/>
      <c r="G158" s="179"/>
      <c r="H158" s="180">
        <f>H159</f>
        <v>770</v>
      </c>
    </row>
    <row r="159" spans="1:8">
      <c r="A159" s="181" t="s">
        <v>136</v>
      </c>
      <c r="B159" s="199" t="s">
        <v>199</v>
      </c>
      <c r="C159" s="200">
        <v>980</v>
      </c>
      <c r="D159" s="201" t="s">
        <v>200</v>
      </c>
      <c r="E159" s="201"/>
      <c r="F159" s="185"/>
      <c r="G159" s="185"/>
      <c r="H159" s="186">
        <f>H160</f>
        <v>770</v>
      </c>
    </row>
    <row r="160" spans="1:8">
      <c r="A160" s="140" t="s">
        <v>139</v>
      </c>
      <c r="B160" s="108" t="s">
        <v>143</v>
      </c>
      <c r="C160" s="142">
        <v>980</v>
      </c>
      <c r="D160" s="152" t="s">
        <v>200</v>
      </c>
      <c r="E160" s="57" t="s">
        <v>144</v>
      </c>
      <c r="F160" s="162"/>
      <c r="G160" s="189"/>
      <c r="H160" s="21">
        <f>H161</f>
        <v>770</v>
      </c>
    </row>
    <row r="161" spans="1:8" ht="49.5">
      <c r="A161" s="162" t="s">
        <v>141</v>
      </c>
      <c r="B161" s="108" t="s">
        <v>306</v>
      </c>
      <c r="C161" s="142">
        <v>980</v>
      </c>
      <c r="D161" s="152" t="s">
        <v>200</v>
      </c>
      <c r="E161" s="57" t="s">
        <v>297</v>
      </c>
      <c r="F161" s="162"/>
      <c r="G161" s="189"/>
      <c r="H161" s="21">
        <f>H162</f>
        <v>770</v>
      </c>
    </row>
    <row r="162" spans="1:8">
      <c r="A162" s="162" t="s">
        <v>266</v>
      </c>
      <c r="B162" s="188" t="s">
        <v>223</v>
      </c>
      <c r="C162" s="163">
        <v>980</v>
      </c>
      <c r="D162" s="164" t="s">
        <v>200</v>
      </c>
      <c r="E162" s="164" t="s">
        <v>297</v>
      </c>
      <c r="F162" s="162" t="s">
        <v>225</v>
      </c>
      <c r="G162" s="189">
        <v>241</v>
      </c>
      <c r="H162" s="21">
        <v>770</v>
      </c>
    </row>
    <row r="163" spans="1:8" ht="18.75">
      <c r="A163" s="202"/>
      <c r="B163" s="203" t="s">
        <v>229</v>
      </c>
      <c r="C163" s="204"/>
      <c r="D163" s="205"/>
      <c r="E163" s="202"/>
      <c r="F163" s="206"/>
      <c r="G163" s="206"/>
      <c r="H163" s="207">
        <f>H139+H9+H30+H25</f>
        <v>185000</v>
      </c>
    </row>
    <row r="164" spans="1:8">
      <c r="A164" s="1"/>
      <c r="B164" s="2"/>
      <c r="C164" s="3"/>
      <c r="D164" s="3"/>
      <c r="E164" s="3"/>
      <c r="F164" s="208"/>
      <c r="G164" s="208"/>
      <c r="H164" s="209"/>
    </row>
    <row r="165" spans="1:8">
      <c r="B165" s="210" t="s">
        <v>230</v>
      </c>
      <c r="C165" s="3"/>
      <c r="F165" s="298" t="s">
        <v>231</v>
      </c>
      <c r="G165" s="298"/>
    </row>
    <row r="166" spans="1:8">
      <c r="A166" s="1"/>
      <c r="B166" s="210"/>
      <c r="C166" s="3"/>
      <c r="D166" s="3"/>
      <c r="G166" s="211"/>
      <c r="H166" s="211"/>
    </row>
    <row r="167" spans="1:8">
      <c r="B167" s="212" t="s">
        <v>232</v>
      </c>
      <c r="C167" s="3"/>
      <c r="D167" s="3"/>
      <c r="F167" s="213" t="s">
        <v>233</v>
      </c>
    </row>
    <row r="169" spans="1:8">
      <c r="E169" s="298"/>
      <c r="F169" s="298"/>
    </row>
  </sheetData>
  <mergeCells count="4">
    <mergeCell ref="A7:G7"/>
    <mergeCell ref="F165:G165"/>
    <mergeCell ref="E169:F169"/>
    <mergeCell ref="A6:H6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54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75" zoomScaleNormal="75" workbookViewId="0">
      <selection activeCell="N17" sqref="N17"/>
    </sheetView>
  </sheetViews>
  <sheetFormatPr defaultRowHeight="16.5"/>
  <cols>
    <col min="1" max="1" width="10.42578125" style="241" customWidth="1"/>
    <col min="2" max="2" width="88.28515625" style="242" customWidth="1"/>
    <col min="3" max="3" width="7.85546875" style="212" customWidth="1"/>
    <col min="4" max="4" width="11.28515625" style="243" customWidth="1"/>
    <col min="5" max="5" width="11.7109375" style="243" customWidth="1"/>
    <col min="6" max="6" width="8.140625" style="243" customWidth="1"/>
    <col min="7" max="7" width="13.7109375" style="243" customWidth="1"/>
    <col min="8" max="256" width="9.140625" style="212"/>
    <col min="257" max="257" width="9.42578125" style="212" customWidth="1"/>
    <col min="258" max="258" width="65.5703125" style="212" customWidth="1"/>
    <col min="259" max="259" width="7.85546875" style="212" customWidth="1"/>
    <col min="260" max="260" width="11.28515625" style="212" customWidth="1"/>
    <col min="261" max="261" width="11.7109375" style="212" customWidth="1"/>
    <col min="262" max="262" width="8.140625" style="212" customWidth="1"/>
    <col min="263" max="263" width="13.7109375" style="212" customWidth="1"/>
    <col min="264" max="512" width="9.140625" style="212"/>
    <col min="513" max="513" width="9.42578125" style="212" customWidth="1"/>
    <col min="514" max="514" width="65.5703125" style="212" customWidth="1"/>
    <col min="515" max="515" width="7.85546875" style="212" customWidth="1"/>
    <col min="516" max="516" width="11.28515625" style="212" customWidth="1"/>
    <col min="517" max="517" width="11.7109375" style="212" customWidth="1"/>
    <col min="518" max="518" width="8.140625" style="212" customWidth="1"/>
    <col min="519" max="519" width="13.7109375" style="212" customWidth="1"/>
    <col min="520" max="768" width="9.140625" style="212"/>
    <col min="769" max="769" width="9.42578125" style="212" customWidth="1"/>
    <col min="770" max="770" width="65.5703125" style="212" customWidth="1"/>
    <col min="771" max="771" width="7.85546875" style="212" customWidth="1"/>
    <col min="772" max="772" width="11.28515625" style="212" customWidth="1"/>
    <col min="773" max="773" width="11.7109375" style="212" customWidth="1"/>
    <col min="774" max="774" width="8.140625" style="212" customWidth="1"/>
    <col min="775" max="775" width="13.7109375" style="212" customWidth="1"/>
    <col min="776" max="1024" width="9.140625" style="212"/>
    <col min="1025" max="1025" width="9.42578125" style="212" customWidth="1"/>
    <col min="1026" max="1026" width="65.5703125" style="212" customWidth="1"/>
    <col min="1027" max="1027" width="7.85546875" style="212" customWidth="1"/>
    <col min="1028" max="1028" width="11.28515625" style="212" customWidth="1"/>
    <col min="1029" max="1029" width="11.7109375" style="212" customWidth="1"/>
    <col min="1030" max="1030" width="8.140625" style="212" customWidth="1"/>
    <col min="1031" max="1031" width="13.7109375" style="212" customWidth="1"/>
    <col min="1032" max="1280" width="9.140625" style="212"/>
    <col min="1281" max="1281" width="9.42578125" style="212" customWidth="1"/>
    <col min="1282" max="1282" width="65.5703125" style="212" customWidth="1"/>
    <col min="1283" max="1283" width="7.85546875" style="212" customWidth="1"/>
    <col min="1284" max="1284" width="11.28515625" style="212" customWidth="1"/>
    <col min="1285" max="1285" width="11.7109375" style="212" customWidth="1"/>
    <col min="1286" max="1286" width="8.140625" style="212" customWidth="1"/>
    <col min="1287" max="1287" width="13.7109375" style="212" customWidth="1"/>
    <col min="1288" max="1536" width="9.140625" style="212"/>
    <col min="1537" max="1537" width="9.42578125" style="212" customWidth="1"/>
    <col min="1538" max="1538" width="65.5703125" style="212" customWidth="1"/>
    <col min="1539" max="1539" width="7.85546875" style="212" customWidth="1"/>
    <col min="1540" max="1540" width="11.28515625" style="212" customWidth="1"/>
    <col min="1541" max="1541" width="11.7109375" style="212" customWidth="1"/>
    <col min="1542" max="1542" width="8.140625" style="212" customWidth="1"/>
    <col min="1543" max="1543" width="13.7109375" style="212" customWidth="1"/>
    <col min="1544" max="1792" width="9.140625" style="212"/>
    <col min="1793" max="1793" width="9.42578125" style="212" customWidth="1"/>
    <col min="1794" max="1794" width="65.5703125" style="212" customWidth="1"/>
    <col min="1795" max="1795" width="7.85546875" style="212" customWidth="1"/>
    <col min="1796" max="1796" width="11.28515625" style="212" customWidth="1"/>
    <col min="1797" max="1797" width="11.7109375" style="212" customWidth="1"/>
    <col min="1798" max="1798" width="8.140625" style="212" customWidth="1"/>
    <col min="1799" max="1799" width="13.7109375" style="212" customWidth="1"/>
    <col min="1800" max="2048" width="9.140625" style="212"/>
    <col min="2049" max="2049" width="9.42578125" style="212" customWidth="1"/>
    <col min="2050" max="2050" width="65.5703125" style="212" customWidth="1"/>
    <col min="2051" max="2051" width="7.85546875" style="212" customWidth="1"/>
    <col min="2052" max="2052" width="11.28515625" style="212" customWidth="1"/>
    <col min="2053" max="2053" width="11.7109375" style="212" customWidth="1"/>
    <col min="2054" max="2054" width="8.140625" style="212" customWidth="1"/>
    <col min="2055" max="2055" width="13.7109375" style="212" customWidth="1"/>
    <col min="2056" max="2304" width="9.140625" style="212"/>
    <col min="2305" max="2305" width="9.42578125" style="212" customWidth="1"/>
    <col min="2306" max="2306" width="65.5703125" style="212" customWidth="1"/>
    <col min="2307" max="2307" width="7.85546875" style="212" customWidth="1"/>
    <col min="2308" max="2308" width="11.28515625" style="212" customWidth="1"/>
    <col min="2309" max="2309" width="11.7109375" style="212" customWidth="1"/>
    <col min="2310" max="2310" width="8.140625" style="212" customWidth="1"/>
    <col min="2311" max="2311" width="13.7109375" style="212" customWidth="1"/>
    <col min="2312" max="2560" width="9.140625" style="212"/>
    <col min="2561" max="2561" width="9.42578125" style="212" customWidth="1"/>
    <col min="2562" max="2562" width="65.5703125" style="212" customWidth="1"/>
    <col min="2563" max="2563" width="7.85546875" style="212" customWidth="1"/>
    <col min="2564" max="2564" width="11.28515625" style="212" customWidth="1"/>
    <col min="2565" max="2565" width="11.7109375" style="212" customWidth="1"/>
    <col min="2566" max="2566" width="8.140625" style="212" customWidth="1"/>
    <col min="2567" max="2567" width="13.7109375" style="212" customWidth="1"/>
    <col min="2568" max="2816" width="9.140625" style="212"/>
    <col min="2817" max="2817" width="9.42578125" style="212" customWidth="1"/>
    <col min="2818" max="2818" width="65.5703125" style="212" customWidth="1"/>
    <col min="2819" max="2819" width="7.85546875" style="212" customWidth="1"/>
    <col min="2820" max="2820" width="11.28515625" style="212" customWidth="1"/>
    <col min="2821" max="2821" width="11.7109375" style="212" customWidth="1"/>
    <col min="2822" max="2822" width="8.140625" style="212" customWidth="1"/>
    <col min="2823" max="2823" width="13.7109375" style="212" customWidth="1"/>
    <col min="2824" max="3072" width="9.140625" style="212"/>
    <col min="3073" max="3073" width="9.42578125" style="212" customWidth="1"/>
    <col min="3074" max="3074" width="65.5703125" style="212" customWidth="1"/>
    <col min="3075" max="3075" width="7.85546875" style="212" customWidth="1"/>
    <col min="3076" max="3076" width="11.28515625" style="212" customWidth="1"/>
    <col min="3077" max="3077" width="11.7109375" style="212" customWidth="1"/>
    <col min="3078" max="3078" width="8.140625" style="212" customWidth="1"/>
    <col min="3079" max="3079" width="13.7109375" style="212" customWidth="1"/>
    <col min="3080" max="3328" width="9.140625" style="212"/>
    <col min="3329" max="3329" width="9.42578125" style="212" customWidth="1"/>
    <col min="3330" max="3330" width="65.5703125" style="212" customWidth="1"/>
    <col min="3331" max="3331" width="7.85546875" style="212" customWidth="1"/>
    <col min="3332" max="3332" width="11.28515625" style="212" customWidth="1"/>
    <col min="3333" max="3333" width="11.7109375" style="212" customWidth="1"/>
    <col min="3334" max="3334" width="8.140625" style="212" customWidth="1"/>
    <col min="3335" max="3335" width="13.7109375" style="212" customWidth="1"/>
    <col min="3336" max="3584" width="9.140625" style="212"/>
    <col min="3585" max="3585" width="9.42578125" style="212" customWidth="1"/>
    <col min="3586" max="3586" width="65.5703125" style="212" customWidth="1"/>
    <col min="3587" max="3587" width="7.85546875" style="212" customWidth="1"/>
    <col min="3588" max="3588" width="11.28515625" style="212" customWidth="1"/>
    <col min="3589" max="3589" width="11.7109375" style="212" customWidth="1"/>
    <col min="3590" max="3590" width="8.140625" style="212" customWidth="1"/>
    <col min="3591" max="3591" width="13.7109375" style="212" customWidth="1"/>
    <col min="3592" max="3840" width="9.140625" style="212"/>
    <col min="3841" max="3841" width="9.42578125" style="212" customWidth="1"/>
    <col min="3842" max="3842" width="65.5703125" style="212" customWidth="1"/>
    <col min="3843" max="3843" width="7.85546875" style="212" customWidth="1"/>
    <col min="3844" max="3844" width="11.28515625" style="212" customWidth="1"/>
    <col min="3845" max="3845" width="11.7109375" style="212" customWidth="1"/>
    <col min="3846" max="3846" width="8.140625" style="212" customWidth="1"/>
    <col min="3847" max="3847" width="13.7109375" style="212" customWidth="1"/>
    <col min="3848" max="4096" width="9.140625" style="212"/>
    <col min="4097" max="4097" width="9.42578125" style="212" customWidth="1"/>
    <col min="4098" max="4098" width="65.5703125" style="212" customWidth="1"/>
    <col min="4099" max="4099" width="7.85546875" style="212" customWidth="1"/>
    <col min="4100" max="4100" width="11.28515625" style="212" customWidth="1"/>
    <col min="4101" max="4101" width="11.7109375" style="212" customWidth="1"/>
    <col min="4102" max="4102" width="8.140625" style="212" customWidth="1"/>
    <col min="4103" max="4103" width="13.7109375" style="212" customWidth="1"/>
    <col min="4104" max="4352" width="9.140625" style="212"/>
    <col min="4353" max="4353" width="9.42578125" style="212" customWidth="1"/>
    <col min="4354" max="4354" width="65.5703125" style="212" customWidth="1"/>
    <col min="4355" max="4355" width="7.85546875" style="212" customWidth="1"/>
    <col min="4356" max="4356" width="11.28515625" style="212" customWidth="1"/>
    <col min="4357" max="4357" width="11.7109375" style="212" customWidth="1"/>
    <col min="4358" max="4358" width="8.140625" style="212" customWidth="1"/>
    <col min="4359" max="4359" width="13.7109375" style="212" customWidth="1"/>
    <col min="4360" max="4608" width="9.140625" style="212"/>
    <col min="4609" max="4609" width="9.42578125" style="212" customWidth="1"/>
    <col min="4610" max="4610" width="65.5703125" style="212" customWidth="1"/>
    <col min="4611" max="4611" width="7.85546875" style="212" customWidth="1"/>
    <col min="4612" max="4612" width="11.28515625" style="212" customWidth="1"/>
    <col min="4613" max="4613" width="11.7109375" style="212" customWidth="1"/>
    <col min="4614" max="4614" width="8.140625" style="212" customWidth="1"/>
    <col min="4615" max="4615" width="13.7109375" style="212" customWidth="1"/>
    <col min="4616" max="4864" width="9.140625" style="212"/>
    <col min="4865" max="4865" width="9.42578125" style="212" customWidth="1"/>
    <col min="4866" max="4866" width="65.5703125" style="212" customWidth="1"/>
    <col min="4867" max="4867" width="7.85546875" style="212" customWidth="1"/>
    <col min="4868" max="4868" width="11.28515625" style="212" customWidth="1"/>
    <col min="4869" max="4869" width="11.7109375" style="212" customWidth="1"/>
    <col min="4870" max="4870" width="8.140625" style="212" customWidth="1"/>
    <col min="4871" max="4871" width="13.7109375" style="212" customWidth="1"/>
    <col min="4872" max="5120" width="9.140625" style="212"/>
    <col min="5121" max="5121" width="9.42578125" style="212" customWidth="1"/>
    <col min="5122" max="5122" width="65.5703125" style="212" customWidth="1"/>
    <col min="5123" max="5123" width="7.85546875" style="212" customWidth="1"/>
    <col min="5124" max="5124" width="11.28515625" style="212" customWidth="1"/>
    <col min="5125" max="5125" width="11.7109375" style="212" customWidth="1"/>
    <col min="5126" max="5126" width="8.140625" style="212" customWidth="1"/>
    <col min="5127" max="5127" width="13.7109375" style="212" customWidth="1"/>
    <col min="5128" max="5376" width="9.140625" style="212"/>
    <col min="5377" max="5377" width="9.42578125" style="212" customWidth="1"/>
    <col min="5378" max="5378" width="65.5703125" style="212" customWidth="1"/>
    <col min="5379" max="5379" width="7.85546875" style="212" customWidth="1"/>
    <col min="5380" max="5380" width="11.28515625" style="212" customWidth="1"/>
    <col min="5381" max="5381" width="11.7109375" style="212" customWidth="1"/>
    <col min="5382" max="5382" width="8.140625" style="212" customWidth="1"/>
    <col min="5383" max="5383" width="13.7109375" style="212" customWidth="1"/>
    <col min="5384" max="5632" width="9.140625" style="212"/>
    <col min="5633" max="5633" width="9.42578125" style="212" customWidth="1"/>
    <col min="5634" max="5634" width="65.5703125" style="212" customWidth="1"/>
    <col min="5635" max="5635" width="7.85546875" style="212" customWidth="1"/>
    <col min="5636" max="5636" width="11.28515625" style="212" customWidth="1"/>
    <col min="5637" max="5637" width="11.7109375" style="212" customWidth="1"/>
    <col min="5638" max="5638" width="8.140625" style="212" customWidth="1"/>
    <col min="5639" max="5639" width="13.7109375" style="212" customWidth="1"/>
    <col min="5640" max="5888" width="9.140625" style="212"/>
    <col min="5889" max="5889" width="9.42578125" style="212" customWidth="1"/>
    <col min="5890" max="5890" width="65.5703125" style="212" customWidth="1"/>
    <col min="5891" max="5891" width="7.85546875" style="212" customWidth="1"/>
    <col min="5892" max="5892" width="11.28515625" style="212" customWidth="1"/>
    <col min="5893" max="5893" width="11.7109375" style="212" customWidth="1"/>
    <col min="5894" max="5894" width="8.140625" style="212" customWidth="1"/>
    <col min="5895" max="5895" width="13.7109375" style="212" customWidth="1"/>
    <col min="5896" max="6144" width="9.140625" style="212"/>
    <col min="6145" max="6145" width="9.42578125" style="212" customWidth="1"/>
    <col min="6146" max="6146" width="65.5703125" style="212" customWidth="1"/>
    <col min="6147" max="6147" width="7.85546875" style="212" customWidth="1"/>
    <col min="6148" max="6148" width="11.28515625" style="212" customWidth="1"/>
    <col min="6149" max="6149" width="11.7109375" style="212" customWidth="1"/>
    <col min="6150" max="6150" width="8.140625" style="212" customWidth="1"/>
    <col min="6151" max="6151" width="13.7109375" style="212" customWidth="1"/>
    <col min="6152" max="6400" width="9.140625" style="212"/>
    <col min="6401" max="6401" width="9.42578125" style="212" customWidth="1"/>
    <col min="6402" max="6402" width="65.5703125" style="212" customWidth="1"/>
    <col min="6403" max="6403" width="7.85546875" style="212" customWidth="1"/>
    <col min="6404" max="6404" width="11.28515625" style="212" customWidth="1"/>
    <col min="6405" max="6405" width="11.7109375" style="212" customWidth="1"/>
    <col min="6406" max="6406" width="8.140625" style="212" customWidth="1"/>
    <col min="6407" max="6407" width="13.7109375" style="212" customWidth="1"/>
    <col min="6408" max="6656" width="9.140625" style="212"/>
    <col min="6657" max="6657" width="9.42578125" style="212" customWidth="1"/>
    <col min="6658" max="6658" width="65.5703125" style="212" customWidth="1"/>
    <col min="6659" max="6659" width="7.85546875" style="212" customWidth="1"/>
    <col min="6660" max="6660" width="11.28515625" style="212" customWidth="1"/>
    <col min="6661" max="6661" width="11.7109375" style="212" customWidth="1"/>
    <col min="6662" max="6662" width="8.140625" style="212" customWidth="1"/>
    <col min="6663" max="6663" width="13.7109375" style="212" customWidth="1"/>
    <col min="6664" max="6912" width="9.140625" style="212"/>
    <col min="6913" max="6913" width="9.42578125" style="212" customWidth="1"/>
    <col min="6914" max="6914" width="65.5703125" style="212" customWidth="1"/>
    <col min="6915" max="6915" width="7.85546875" style="212" customWidth="1"/>
    <col min="6916" max="6916" width="11.28515625" style="212" customWidth="1"/>
    <col min="6917" max="6917" width="11.7109375" style="212" customWidth="1"/>
    <col min="6918" max="6918" width="8.140625" style="212" customWidth="1"/>
    <col min="6919" max="6919" width="13.7109375" style="212" customWidth="1"/>
    <col min="6920" max="7168" width="9.140625" style="212"/>
    <col min="7169" max="7169" width="9.42578125" style="212" customWidth="1"/>
    <col min="7170" max="7170" width="65.5703125" style="212" customWidth="1"/>
    <col min="7171" max="7171" width="7.85546875" style="212" customWidth="1"/>
    <col min="7172" max="7172" width="11.28515625" style="212" customWidth="1"/>
    <col min="7173" max="7173" width="11.7109375" style="212" customWidth="1"/>
    <col min="7174" max="7174" width="8.140625" style="212" customWidth="1"/>
    <col min="7175" max="7175" width="13.7109375" style="212" customWidth="1"/>
    <col min="7176" max="7424" width="9.140625" style="212"/>
    <col min="7425" max="7425" width="9.42578125" style="212" customWidth="1"/>
    <col min="7426" max="7426" width="65.5703125" style="212" customWidth="1"/>
    <col min="7427" max="7427" width="7.85546875" style="212" customWidth="1"/>
    <col min="7428" max="7428" width="11.28515625" style="212" customWidth="1"/>
    <col min="7429" max="7429" width="11.7109375" style="212" customWidth="1"/>
    <col min="7430" max="7430" width="8.140625" style="212" customWidth="1"/>
    <col min="7431" max="7431" width="13.7109375" style="212" customWidth="1"/>
    <col min="7432" max="7680" width="9.140625" style="212"/>
    <col min="7681" max="7681" width="9.42578125" style="212" customWidth="1"/>
    <col min="7682" max="7682" width="65.5703125" style="212" customWidth="1"/>
    <col min="7683" max="7683" width="7.85546875" style="212" customWidth="1"/>
    <col min="7684" max="7684" width="11.28515625" style="212" customWidth="1"/>
    <col min="7685" max="7685" width="11.7109375" style="212" customWidth="1"/>
    <col min="7686" max="7686" width="8.140625" style="212" customWidth="1"/>
    <col min="7687" max="7687" width="13.7109375" style="212" customWidth="1"/>
    <col min="7688" max="7936" width="9.140625" style="212"/>
    <col min="7937" max="7937" width="9.42578125" style="212" customWidth="1"/>
    <col min="7938" max="7938" width="65.5703125" style="212" customWidth="1"/>
    <col min="7939" max="7939" width="7.85546875" style="212" customWidth="1"/>
    <col min="7940" max="7940" width="11.28515625" style="212" customWidth="1"/>
    <col min="7941" max="7941" width="11.7109375" style="212" customWidth="1"/>
    <col min="7942" max="7942" width="8.140625" style="212" customWidth="1"/>
    <col min="7943" max="7943" width="13.7109375" style="212" customWidth="1"/>
    <col min="7944" max="8192" width="9.140625" style="212"/>
    <col min="8193" max="8193" width="9.42578125" style="212" customWidth="1"/>
    <col min="8194" max="8194" width="65.5703125" style="212" customWidth="1"/>
    <col min="8195" max="8195" width="7.85546875" style="212" customWidth="1"/>
    <col min="8196" max="8196" width="11.28515625" style="212" customWidth="1"/>
    <col min="8197" max="8197" width="11.7109375" style="212" customWidth="1"/>
    <col min="8198" max="8198" width="8.140625" style="212" customWidth="1"/>
    <col min="8199" max="8199" width="13.7109375" style="212" customWidth="1"/>
    <col min="8200" max="8448" width="9.140625" style="212"/>
    <col min="8449" max="8449" width="9.42578125" style="212" customWidth="1"/>
    <col min="8450" max="8450" width="65.5703125" style="212" customWidth="1"/>
    <col min="8451" max="8451" width="7.85546875" style="212" customWidth="1"/>
    <col min="8452" max="8452" width="11.28515625" style="212" customWidth="1"/>
    <col min="8453" max="8453" width="11.7109375" style="212" customWidth="1"/>
    <col min="8454" max="8454" width="8.140625" style="212" customWidth="1"/>
    <col min="8455" max="8455" width="13.7109375" style="212" customWidth="1"/>
    <col min="8456" max="8704" width="9.140625" style="212"/>
    <col min="8705" max="8705" width="9.42578125" style="212" customWidth="1"/>
    <col min="8706" max="8706" width="65.5703125" style="212" customWidth="1"/>
    <col min="8707" max="8707" width="7.85546875" style="212" customWidth="1"/>
    <col min="8708" max="8708" width="11.28515625" style="212" customWidth="1"/>
    <col min="8709" max="8709" width="11.7109375" style="212" customWidth="1"/>
    <col min="8710" max="8710" width="8.140625" style="212" customWidth="1"/>
    <col min="8711" max="8711" width="13.7109375" style="212" customWidth="1"/>
    <col min="8712" max="8960" width="9.140625" style="212"/>
    <col min="8961" max="8961" width="9.42578125" style="212" customWidth="1"/>
    <col min="8962" max="8962" width="65.5703125" style="212" customWidth="1"/>
    <col min="8963" max="8963" width="7.85546875" style="212" customWidth="1"/>
    <col min="8964" max="8964" width="11.28515625" style="212" customWidth="1"/>
    <col min="8965" max="8965" width="11.7109375" style="212" customWidth="1"/>
    <col min="8966" max="8966" width="8.140625" style="212" customWidth="1"/>
    <col min="8967" max="8967" width="13.7109375" style="212" customWidth="1"/>
    <col min="8968" max="9216" width="9.140625" style="212"/>
    <col min="9217" max="9217" width="9.42578125" style="212" customWidth="1"/>
    <col min="9218" max="9218" width="65.5703125" style="212" customWidth="1"/>
    <col min="9219" max="9219" width="7.85546875" style="212" customWidth="1"/>
    <col min="9220" max="9220" width="11.28515625" style="212" customWidth="1"/>
    <col min="9221" max="9221" width="11.7109375" style="212" customWidth="1"/>
    <col min="9222" max="9222" width="8.140625" style="212" customWidth="1"/>
    <col min="9223" max="9223" width="13.7109375" style="212" customWidth="1"/>
    <col min="9224" max="9472" width="9.140625" style="212"/>
    <col min="9473" max="9473" width="9.42578125" style="212" customWidth="1"/>
    <col min="9474" max="9474" width="65.5703125" style="212" customWidth="1"/>
    <col min="9475" max="9475" width="7.85546875" style="212" customWidth="1"/>
    <col min="9476" max="9476" width="11.28515625" style="212" customWidth="1"/>
    <col min="9477" max="9477" width="11.7109375" style="212" customWidth="1"/>
    <col min="9478" max="9478" width="8.140625" style="212" customWidth="1"/>
    <col min="9479" max="9479" width="13.7109375" style="212" customWidth="1"/>
    <col min="9480" max="9728" width="9.140625" style="212"/>
    <col min="9729" max="9729" width="9.42578125" style="212" customWidth="1"/>
    <col min="9730" max="9730" width="65.5703125" style="212" customWidth="1"/>
    <col min="9731" max="9731" width="7.85546875" style="212" customWidth="1"/>
    <col min="9732" max="9732" width="11.28515625" style="212" customWidth="1"/>
    <col min="9733" max="9733" width="11.7109375" style="212" customWidth="1"/>
    <col min="9734" max="9734" width="8.140625" style="212" customWidth="1"/>
    <col min="9735" max="9735" width="13.7109375" style="212" customWidth="1"/>
    <col min="9736" max="9984" width="9.140625" style="212"/>
    <col min="9985" max="9985" width="9.42578125" style="212" customWidth="1"/>
    <col min="9986" max="9986" width="65.5703125" style="212" customWidth="1"/>
    <col min="9987" max="9987" width="7.85546875" style="212" customWidth="1"/>
    <col min="9988" max="9988" width="11.28515625" style="212" customWidth="1"/>
    <col min="9989" max="9989" width="11.7109375" style="212" customWidth="1"/>
    <col min="9990" max="9990" width="8.140625" style="212" customWidth="1"/>
    <col min="9991" max="9991" width="13.7109375" style="212" customWidth="1"/>
    <col min="9992" max="10240" width="9.140625" style="212"/>
    <col min="10241" max="10241" width="9.42578125" style="212" customWidth="1"/>
    <col min="10242" max="10242" width="65.5703125" style="212" customWidth="1"/>
    <col min="10243" max="10243" width="7.85546875" style="212" customWidth="1"/>
    <col min="10244" max="10244" width="11.28515625" style="212" customWidth="1"/>
    <col min="10245" max="10245" width="11.7109375" style="212" customWidth="1"/>
    <col min="10246" max="10246" width="8.140625" style="212" customWidth="1"/>
    <col min="10247" max="10247" width="13.7109375" style="212" customWidth="1"/>
    <col min="10248" max="10496" width="9.140625" style="212"/>
    <col min="10497" max="10497" width="9.42578125" style="212" customWidth="1"/>
    <col min="10498" max="10498" width="65.5703125" style="212" customWidth="1"/>
    <col min="10499" max="10499" width="7.85546875" style="212" customWidth="1"/>
    <col min="10500" max="10500" width="11.28515625" style="212" customWidth="1"/>
    <col min="10501" max="10501" width="11.7109375" style="212" customWidth="1"/>
    <col min="10502" max="10502" width="8.140625" style="212" customWidth="1"/>
    <col min="10503" max="10503" width="13.7109375" style="212" customWidth="1"/>
    <col min="10504" max="10752" width="9.140625" style="212"/>
    <col min="10753" max="10753" width="9.42578125" style="212" customWidth="1"/>
    <col min="10754" max="10754" width="65.5703125" style="212" customWidth="1"/>
    <col min="10755" max="10755" width="7.85546875" style="212" customWidth="1"/>
    <col min="10756" max="10756" width="11.28515625" style="212" customWidth="1"/>
    <col min="10757" max="10757" width="11.7109375" style="212" customWidth="1"/>
    <col min="10758" max="10758" width="8.140625" style="212" customWidth="1"/>
    <col min="10759" max="10759" width="13.7109375" style="212" customWidth="1"/>
    <col min="10760" max="11008" width="9.140625" style="212"/>
    <col min="11009" max="11009" width="9.42578125" style="212" customWidth="1"/>
    <col min="11010" max="11010" width="65.5703125" style="212" customWidth="1"/>
    <col min="11011" max="11011" width="7.85546875" style="212" customWidth="1"/>
    <col min="11012" max="11012" width="11.28515625" style="212" customWidth="1"/>
    <col min="11013" max="11013" width="11.7109375" style="212" customWidth="1"/>
    <col min="11014" max="11014" width="8.140625" style="212" customWidth="1"/>
    <col min="11015" max="11015" width="13.7109375" style="212" customWidth="1"/>
    <col min="11016" max="11264" width="9.140625" style="212"/>
    <col min="11265" max="11265" width="9.42578125" style="212" customWidth="1"/>
    <col min="11266" max="11266" width="65.5703125" style="212" customWidth="1"/>
    <col min="11267" max="11267" width="7.85546875" style="212" customWidth="1"/>
    <col min="11268" max="11268" width="11.28515625" style="212" customWidth="1"/>
    <col min="11269" max="11269" width="11.7109375" style="212" customWidth="1"/>
    <col min="11270" max="11270" width="8.140625" style="212" customWidth="1"/>
    <col min="11271" max="11271" width="13.7109375" style="212" customWidth="1"/>
    <col min="11272" max="11520" width="9.140625" style="212"/>
    <col min="11521" max="11521" width="9.42578125" style="212" customWidth="1"/>
    <col min="11522" max="11522" width="65.5703125" style="212" customWidth="1"/>
    <col min="11523" max="11523" width="7.85546875" style="212" customWidth="1"/>
    <col min="11524" max="11524" width="11.28515625" style="212" customWidth="1"/>
    <col min="11525" max="11525" width="11.7109375" style="212" customWidth="1"/>
    <col min="11526" max="11526" width="8.140625" style="212" customWidth="1"/>
    <col min="11527" max="11527" width="13.7109375" style="212" customWidth="1"/>
    <col min="11528" max="11776" width="9.140625" style="212"/>
    <col min="11777" max="11777" width="9.42578125" style="212" customWidth="1"/>
    <col min="11778" max="11778" width="65.5703125" style="212" customWidth="1"/>
    <col min="11779" max="11779" width="7.85546875" style="212" customWidth="1"/>
    <col min="11780" max="11780" width="11.28515625" style="212" customWidth="1"/>
    <col min="11781" max="11781" width="11.7109375" style="212" customWidth="1"/>
    <col min="11782" max="11782" width="8.140625" style="212" customWidth="1"/>
    <col min="11783" max="11783" width="13.7109375" style="212" customWidth="1"/>
    <col min="11784" max="12032" width="9.140625" style="212"/>
    <col min="12033" max="12033" width="9.42578125" style="212" customWidth="1"/>
    <col min="12034" max="12034" width="65.5703125" style="212" customWidth="1"/>
    <col min="12035" max="12035" width="7.85546875" style="212" customWidth="1"/>
    <col min="12036" max="12036" width="11.28515625" style="212" customWidth="1"/>
    <col min="12037" max="12037" width="11.7109375" style="212" customWidth="1"/>
    <col min="12038" max="12038" width="8.140625" style="212" customWidth="1"/>
    <col min="12039" max="12039" width="13.7109375" style="212" customWidth="1"/>
    <col min="12040" max="12288" width="9.140625" style="212"/>
    <col min="12289" max="12289" width="9.42578125" style="212" customWidth="1"/>
    <col min="12290" max="12290" width="65.5703125" style="212" customWidth="1"/>
    <col min="12291" max="12291" width="7.85546875" style="212" customWidth="1"/>
    <col min="12292" max="12292" width="11.28515625" style="212" customWidth="1"/>
    <col min="12293" max="12293" width="11.7109375" style="212" customWidth="1"/>
    <col min="12294" max="12294" width="8.140625" style="212" customWidth="1"/>
    <col min="12295" max="12295" width="13.7109375" style="212" customWidth="1"/>
    <col min="12296" max="12544" width="9.140625" style="212"/>
    <col min="12545" max="12545" width="9.42578125" style="212" customWidth="1"/>
    <col min="12546" max="12546" width="65.5703125" style="212" customWidth="1"/>
    <col min="12547" max="12547" width="7.85546875" style="212" customWidth="1"/>
    <col min="12548" max="12548" width="11.28515625" style="212" customWidth="1"/>
    <col min="12549" max="12549" width="11.7109375" style="212" customWidth="1"/>
    <col min="12550" max="12550" width="8.140625" style="212" customWidth="1"/>
    <col min="12551" max="12551" width="13.7109375" style="212" customWidth="1"/>
    <col min="12552" max="12800" width="9.140625" style="212"/>
    <col min="12801" max="12801" width="9.42578125" style="212" customWidth="1"/>
    <col min="12802" max="12802" width="65.5703125" style="212" customWidth="1"/>
    <col min="12803" max="12803" width="7.85546875" style="212" customWidth="1"/>
    <col min="12804" max="12804" width="11.28515625" style="212" customWidth="1"/>
    <col min="12805" max="12805" width="11.7109375" style="212" customWidth="1"/>
    <col min="12806" max="12806" width="8.140625" style="212" customWidth="1"/>
    <col min="12807" max="12807" width="13.7109375" style="212" customWidth="1"/>
    <col min="12808" max="13056" width="9.140625" style="212"/>
    <col min="13057" max="13057" width="9.42578125" style="212" customWidth="1"/>
    <col min="13058" max="13058" width="65.5703125" style="212" customWidth="1"/>
    <col min="13059" max="13059" width="7.85546875" style="212" customWidth="1"/>
    <col min="13060" max="13060" width="11.28515625" style="212" customWidth="1"/>
    <col min="13061" max="13061" width="11.7109375" style="212" customWidth="1"/>
    <col min="13062" max="13062" width="8.140625" style="212" customWidth="1"/>
    <col min="13063" max="13063" width="13.7109375" style="212" customWidth="1"/>
    <col min="13064" max="13312" width="9.140625" style="212"/>
    <col min="13313" max="13313" width="9.42578125" style="212" customWidth="1"/>
    <col min="13314" max="13314" width="65.5703125" style="212" customWidth="1"/>
    <col min="13315" max="13315" width="7.85546875" style="212" customWidth="1"/>
    <col min="13316" max="13316" width="11.28515625" style="212" customWidth="1"/>
    <col min="13317" max="13317" width="11.7109375" style="212" customWidth="1"/>
    <col min="13318" max="13318" width="8.140625" style="212" customWidth="1"/>
    <col min="13319" max="13319" width="13.7109375" style="212" customWidth="1"/>
    <col min="13320" max="13568" width="9.140625" style="212"/>
    <col min="13569" max="13569" width="9.42578125" style="212" customWidth="1"/>
    <col min="13570" max="13570" width="65.5703125" style="212" customWidth="1"/>
    <col min="13571" max="13571" width="7.85546875" style="212" customWidth="1"/>
    <col min="13572" max="13572" width="11.28515625" style="212" customWidth="1"/>
    <col min="13573" max="13573" width="11.7109375" style="212" customWidth="1"/>
    <col min="13574" max="13574" width="8.140625" style="212" customWidth="1"/>
    <col min="13575" max="13575" width="13.7109375" style="212" customWidth="1"/>
    <col min="13576" max="13824" width="9.140625" style="212"/>
    <col min="13825" max="13825" width="9.42578125" style="212" customWidth="1"/>
    <col min="13826" max="13826" width="65.5703125" style="212" customWidth="1"/>
    <col min="13827" max="13827" width="7.85546875" style="212" customWidth="1"/>
    <col min="13828" max="13828" width="11.28515625" style="212" customWidth="1"/>
    <col min="13829" max="13829" width="11.7109375" style="212" customWidth="1"/>
    <col min="13830" max="13830" width="8.140625" style="212" customWidth="1"/>
    <col min="13831" max="13831" width="13.7109375" style="212" customWidth="1"/>
    <col min="13832" max="14080" width="9.140625" style="212"/>
    <col min="14081" max="14081" width="9.42578125" style="212" customWidth="1"/>
    <col min="14082" max="14082" width="65.5703125" style="212" customWidth="1"/>
    <col min="14083" max="14083" width="7.85546875" style="212" customWidth="1"/>
    <col min="14084" max="14084" width="11.28515625" style="212" customWidth="1"/>
    <col min="14085" max="14085" width="11.7109375" style="212" customWidth="1"/>
    <col min="14086" max="14086" width="8.140625" style="212" customWidth="1"/>
    <col min="14087" max="14087" width="13.7109375" style="212" customWidth="1"/>
    <col min="14088" max="14336" width="9.140625" style="212"/>
    <col min="14337" max="14337" width="9.42578125" style="212" customWidth="1"/>
    <col min="14338" max="14338" width="65.5703125" style="212" customWidth="1"/>
    <col min="14339" max="14339" width="7.85546875" style="212" customWidth="1"/>
    <col min="14340" max="14340" width="11.28515625" style="212" customWidth="1"/>
    <col min="14341" max="14341" width="11.7109375" style="212" customWidth="1"/>
    <col min="14342" max="14342" width="8.140625" style="212" customWidth="1"/>
    <col min="14343" max="14343" width="13.7109375" style="212" customWidth="1"/>
    <col min="14344" max="14592" width="9.140625" style="212"/>
    <col min="14593" max="14593" width="9.42578125" style="212" customWidth="1"/>
    <col min="14594" max="14594" width="65.5703125" style="212" customWidth="1"/>
    <col min="14595" max="14595" width="7.85546875" style="212" customWidth="1"/>
    <col min="14596" max="14596" width="11.28515625" style="212" customWidth="1"/>
    <col min="14597" max="14597" width="11.7109375" style="212" customWidth="1"/>
    <col min="14598" max="14598" width="8.140625" style="212" customWidth="1"/>
    <col min="14599" max="14599" width="13.7109375" style="212" customWidth="1"/>
    <col min="14600" max="14848" width="9.140625" style="212"/>
    <col min="14849" max="14849" width="9.42578125" style="212" customWidth="1"/>
    <col min="14850" max="14850" width="65.5703125" style="212" customWidth="1"/>
    <col min="14851" max="14851" width="7.85546875" style="212" customWidth="1"/>
    <col min="14852" max="14852" width="11.28515625" style="212" customWidth="1"/>
    <col min="14853" max="14853" width="11.7109375" style="212" customWidth="1"/>
    <col min="14854" max="14854" width="8.140625" style="212" customWidth="1"/>
    <col min="14855" max="14855" width="13.7109375" style="212" customWidth="1"/>
    <col min="14856" max="15104" width="9.140625" style="212"/>
    <col min="15105" max="15105" width="9.42578125" style="212" customWidth="1"/>
    <col min="15106" max="15106" width="65.5703125" style="212" customWidth="1"/>
    <col min="15107" max="15107" width="7.85546875" style="212" customWidth="1"/>
    <col min="15108" max="15108" width="11.28515625" style="212" customWidth="1"/>
    <col min="15109" max="15109" width="11.7109375" style="212" customWidth="1"/>
    <col min="15110" max="15110" width="8.140625" style="212" customWidth="1"/>
    <col min="15111" max="15111" width="13.7109375" style="212" customWidth="1"/>
    <col min="15112" max="15360" width="9.140625" style="212"/>
    <col min="15361" max="15361" width="9.42578125" style="212" customWidth="1"/>
    <col min="15362" max="15362" width="65.5703125" style="212" customWidth="1"/>
    <col min="15363" max="15363" width="7.85546875" style="212" customWidth="1"/>
    <col min="15364" max="15364" width="11.28515625" style="212" customWidth="1"/>
    <col min="15365" max="15365" width="11.7109375" style="212" customWidth="1"/>
    <col min="15366" max="15366" width="8.140625" style="212" customWidth="1"/>
    <col min="15367" max="15367" width="13.7109375" style="212" customWidth="1"/>
    <col min="15368" max="15616" width="9.140625" style="212"/>
    <col min="15617" max="15617" width="9.42578125" style="212" customWidth="1"/>
    <col min="15618" max="15618" width="65.5703125" style="212" customWidth="1"/>
    <col min="15619" max="15619" width="7.85546875" style="212" customWidth="1"/>
    <col min="15620" max="15620" width="11.28515625" style="212" customWidth="1"/>
    <col min="15621" max="15621" width="11.7109375" style="212" customWidth="1"/>
    <col min="15622" max="15622" width="8.140625" style="212" customWidth="1"/>
    <col min="15623" max="15623" width="13.7109375" style="212" customWidth="1"/>
    <col min="15624" max="15872" width="9.140625" style="212"/>
    <col min="15873" max="15873" width="9.42578125" style="212" customWidth="1"/>
    <col min="15874" max="15874" width="65.5703125" style="212" customWidth="1"/>
    <col min="15875" max="15875" width="7.85546875" style="212" customWidth="1"/>
    <col min="15876" max="15876" width="11.28515625" style="212" customWidth="1"/>
    <col min="15877" max="15877" width="11.7109375" style="212" customWidth="1"/>
    <col min="15878" max="15878" width="8.140625" style="212" customWidth="1"/>
    <col min="15879" max="15879" width="13.7109375" style="212" customWidth="1"/>
    <col min="15880" max="16128" width="9.140625" style="212"/>
    <col min="16129" max="16129" width="9.42578125" style="212" customWidth="1"/>
    <col min="16130" max="16130" width="65.5703125" style="212" customWidth="1"/>
    <col min="16131" max="16131" width="7.85546875" style="212" customWidth="1"/>
    <col min="16132" max="16132" width="11.28515625" style="212" customWidth="1"/>
    <col min="16133" max="16133" width="11.7109375" style="212" customWidth="1"/>
    <col min="16134" max="16134" width="8.140625" style="212" customWidth="1"/>
    <col min="16135" max="16135" width="13.7109375" style="212" customWidth="1"/>
    <col min="16136" max="16384" width="9.140625" style="212"/>
  </cols>
  <sheetData>
    <row r="1" spans="1:8" ht="17.25">
      <c r="E1" s="244"/>
      <c r="F1" s="244"/>
      <c r="G1" s="245" t="s">
        <v>361</v>
      </c>
    </row>
    <row r="2" spans="1:8">
      <c r="E2" s="244"/>
      <c r="F2" s="244"/>
      <c r="G2" s="246" t="s">
        <v>357</v>
      </c>
    </row>
    <row r="3" spans="1:8">
      <c r="E3" s="244"/>
      <c r="F3" s="244"/>
      <c r="G3" s="246" t="s">
        <v>337</v>
      </c>
    </row>
    <row r="4" spans="1:8">
      <c r="E4" s="300" t="s">
        <v>362</v>
      </c>
      <c r="F4" s="300"/>
      <c r="G4" s="300"/>
    </row>
    <row r="5" spans="1:8" ht="17.25" customHeight="1"/>
    <row r="6" spans="1:8" s="247" customFormat="1" ht="39.75" customHeight="1">
      <c r="A6" s="299" t="s">
        <v>360</v>
      </c>
      <c r="B6" s="299"/>
      <c r="C6" s="299"/>
      <c r="D6" s="299"/>
      <c r="E6" s="299"/>
      <c r="F6" s="299"/>
      <c r="G6" s="299"/>
      <c r="H6" s="240"/>
    </row>
    <row r="7" spans="1:8" ht="27.75" customHeight="1">
      <c r="G7" s="248" t="s">
        <v>0</v>
      </c>
    </row>
    <row r="8" spans="1:8" s="252" customFormat="1" ht="79.5" customHeight="1">
      <c r="A8" s="249" t="s">
        <v>1</v>
      </c>
      <c r="B8" s="250" t="s">
        <v>341</v>
      </c>
      <c r="C8" s="250" t="s">
        <v>342</v>
      </c>
      <c r="D8" s="251" t="s">
        <v>343</v>
      </c>
      <c r="E8" s="251" t="s">
        <v>5</v>
      </c>
      <c r="F8" s="251" t="s">
        <v>6</v>
      </c>
      <c r="G8" s="251" t="s">
        <v>344</v>
      </c>
    </row>
    <row r="9" spans="1:8" s="259" customFormat="1" ht="27.75" customHeight="1">
      <c r="A9" s="253" t="s">
        <v>8</v>
      </c>
      <c r="B9" s="254" t="s">
        <v>347</v>
      </c>
      <c r="C9" s="255">
        <v>980</v>
      </c>
      <c r="D9" s="256"/>
      <c r="E9" s="256"/>
      <c r="F9" s="256"/>
      <c r="G9" s="257">
        <f>G20</f>
        <v>6000</v>
      </c>
      <c r="H9" s="258"/>
    </row>
    <row r="10" spans="1:8" s="259" customFormat="1" ht="21" customHeight="1">
      <c r="A10" s="260" t="s">
        <v>10</v>
      </c>
      <c r="B10" s="261" t="s">
        <v>11</v>
      </c>
      <c r="C10" s="262">
        <v>980</v>
      </c>
      <c r="D10" s="263" t="s">
        <v>12</v>
      </c>
      <c r="E10" s="263"/>
      <c r="F10" s="263"/>
      <c r="G10" s="264">
        <f>G11</f>
        <v>-320</v>
      </c>
      <c r="H10" s="258"/>
    </row>
    <row r="11" spans="1:8" ht="21.75" customHeight="1">
      <c r="A11" s="265" t="s">
        <v>13</v>
      </c>
      <c r="B11" s="266" t="s">
        <v>114</v>
      </c>
      <c r="C11" s="75">
        <v>980</v>
      </c>
      <c r="D11" s="73" t="s">
        <v>115</v>
      </c>
      <c r="E11" s="73"/>
      <c r="F11" s="73"/>
      <c r="G11" s="267">
        <f>G12</f>
        <v>-320</v>
      </c>
      <c r="H11" s="258"/>
    </row>
    <row r="12" spans="1:8" s="274" customFormat="1" ht="20.25" customHeight="1">
      <c r="A12" s="268" t="s">
        <v>16</v>
      </c>
      <c r="B12" s="269" t="s">
        <v>350</v>
      </c>
      <c r="C12" s="270">
        <v>980</v>
      </c>
      <c r="D12" s="271" t="s">
        <v>115</v>
      </c>
      <c r="E12" s="271" t="s">
        <v>117</v>
      </c>
      <c r="F12" s="271"/>
      <c r="G12" s="272">
        <f>G13</f>
        <v>-320</v>
      </c>
      <c r="H12" s="273"/>
    </row>
    <row r="13" spans="1:8" s="247" customFormat="1" ht="21" customHeight="1">
      <c r="A13" s="275" t="s">
        <v>19</v>
      </c>
      <c r="B13" s="276" t="s">
        <v>348</v>
      </c>
      <c r="C13" s="250">
        <v>980</v>
      </c>
      <c r="D13" s="277" t="s">
        <v>115</v>
      </c>
      <c r="E13" s="277" t="s">
        <v>117</v>
      </c>
      <c r="F13" s="277" t="s">
        <v>349</v>
      </c>
      <c r="G13" s="278">
        <f>G14</f>
        <v>-320</v>
      </c>
      <c r="H13" s="258"/>
    </row>
    <row r="14" spans="1:8" s="247" customFormat="1" ht="21" customHeight="1">
      <c r="A14" s="275" t="s">
        <v>263</v>
      </c>
      <c r="B14" s="276" t="s">
        <v>355</v>
      </c>
      <c r="C14" s="250">
        <v>980</v>
      </c>
      <c r="D14" s="277" t="s">
        <v>115</v>
      </c>
      <c r="E14" s="277" t="s">
        <v>117</v>
      </c>
      <c r="F14" s="277" t="s">
        <v>118</v>
      </c>
      <c r="G14" s="278">
        <v>-320</v>
      </c>
      <c r="H14" s="258"/>
    </row>
    <row r="15" spans="1:8" s="279" customFormat="1" ht="20.25" customHeight="1">
      <c r="A15" s="260" t="s">
        <v>124</v>
      </c>
      <c r="B15" s="261" t="s">
        <v>134</v>
      </c>
      <c r="C15" s="262">
        <v>980</v>
      </c>
      <c r="D15" s="263" t="s">
        <v>135</v>
      </c>
      <c r="E15" s="263"/>
      <c r="F15" s="263"/>
      <c r="G15" s="264">
        <f>G16</f>
        <v>6320</v>
      </c>
      <c r="H15" s="258"/>
    </row>
    <row r="16" spans="1:8" s="279" customFormat="1" ht="20.25" customHeight="1">
      <c r="A16" s="265" t="s">
        <v>127</v>
      </c>
      <c r="B16" s="280" t="s">
        <v>137</v>
      </c>
      <c r="C16" s="281">
        <v>980</v>
      </c>
      <c r="D16" s="282" t="s">
        <v>138</v>
      </c>
      <c r="E16" s="282"/>
      <c r="F16" s="282"/>
      <c r="G16" s="283">
        <f>G17</f>
        <v>6320</v>
      </c>
      <c r="H16" s="258"/>
    </row>
    <row r="17" spans="1:8" s="274" customFormat="1" ht="65.25" customHeight="1">
      <c r="A17" s="268" t="s">
        <v>130</v>
      </c>
      <c r="B17" s="269" t="s">
        <v>312</v>
      </c>
      <c r="C17" s="270">
        <v>980</v>
      </c>
      <c r="D17" s="271" t="s">
        <v>138</v>
      </c>
      <c r="E17" s="271" t="s">
        <v>163</v>
      </c>
      <c r="F17" s="271"/>
      <c r="G17" s="284">
        <f>SUM(G18:G18)</f>
        <v>6320</v>
      </c>
      <c r="H17" s="273"/>
    </row>
    <row r="18" spans="1:8" ht="21" customHeight="1">
      <c r="A18" s="275" t="s">
        <v>132</v>
      </c>
      <c r="B18" s="276" t="s">
        <v>345</v>
      </c>
      <c r="C18" s="250">
        <v>980</v>
      </c>
      <c r="D18" s="277" t="s">
        <v>138</v>
      </c>
      <c r="E18" s="277" t="s">
        <v>163</v>
      </c>
      <c r="F18" s="277" t="s">
        <v>346</v>
      </c>
      <c r="G18" s="278">
        <f>G19</f>
        <v>6320</v>
      </c>
      <c r="H18" s="258"/>
    </row>
    <row r="19" spans="1:8" ht="42.75" customHeight="1">
      <c r="A19" s="275" t="s">
        <v>294</v>
      </c>
      <c r="B19" s="276" t="s">
        <v>354</v>
      </c>
      <c r="C19" s="250">
        <v>980</v>
      </c>
      <c r="D19" s="277" t="s">
        <v>138</v>
      </c>
      <c r="E19" s="277" t="s">
        <v>163</v>
      </c>
      <c r="F19" s="277" t="s">
        <v>353</v>
      </c>
      <c r="G19" s="278">
        <v>6320</v>
      </c>
      <c r="H19" s="258"/>
    </row>
    <row r="20" spans="1:8" ht="27" customHeight="1">
      <c r="A20" s="285"/>
      <c r="B20" s="286" t="s">
        <v>351</v>
      </c>
      <c r="C20" s="287">
        <v>980</v>
      </c>
      <c r="D20" s="288"/>
      <c r="E20" s="288"/>
      <c r="F20" s="288"/>
      <c r="G20" s="289">
        <f>G15+G10</f>
        <v>6000</v>
      </c>
    </row>
    <row r="21" spans="1:8" ht="20.100000000000001" customHeight="1">
      <c r="A21" s="290"/>
      <c r="B21" s="291"/>
      <c r="C21" s="290"/>
      <c r="D21" s="290"/>
      <c r="E21" s="290"/>
      <c r="F21" s="290"/>
      <c r="G21" s="290"/>
    </row>
    <row r="22" spans="1:8" ht="20.100000000000001" customHeight="1">
      <c r="A22" s="301" t="s">
        <v>364</v>
      </c>
      <c r="B22" s="301"/>
      <c r="C22" s="301"/>
      <c r="D22" s="301"/>
      <c r="E22" s="296" t="s">
        <v>231</v>
      </c>
    </row>
    <row r="23" spans="1:8" ht="20.100000000000001" customHeight="1">
      <c r="A23" s="302" t="s">
        <v>365</v>
      </c>
      <c r="B23" s="302"/>
      <c r="C23" s="302"/>
      <c r="D23" s="302"/>
      <c r="E23" s="296" t="s">
        <v>352</v>
      </c>
    </row>
    <row r="24" spans="1:8" ht="20.100000000000001" customHeight="1">
      <c r="C24" s="292"/>
    </row>
    <row r="25" spans="1:8" ht="20.25" customHeight="1"/>
    <row r="26" spans="1:8" ht="20.25" customHeight="1"/>
    <row r="27" spans="1:8" ht="20.25" customHeight="1"/>
  </sheetData>
  <mergeCells count="4">
    <mergeCell ref="E4:G4"/>
    <mergeCell ref="A6:G6"/>
    <mergeCell ref="A22:D22"/>
    <mergeCell ref="A23:D23"/>
  </mergeCells>
  <pageMargins left="0.78740157480314965" right="0.39370078740157483" top="0.39370078740157483" bottom="0.39370078740157483" header="0.51181102362204722" footer="0.51181102362204722"/>
  <pageSetup paperSize="9" scale="5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zoomScale="60" zoomScaleNormal="100" workbookViewId="0">
      <selection activeCell="D8" sqref="D8"/>
    </sheetView>
  </sheetViews>
  <sheetFormatPr defaultRowHeight="16.5"/>
  <cols>
    <col min="1" max="1" width="9.42578125" style="241" customWidth="1"/>
    <col min="2" max="2" width="104.140625" style="242" customWidth="1"/>
    <col min="3" max="3" width="11.28515625" style="243" customWidth="1"/>
    <col min="4" max="4" width="11.7109375" style="243" customWidth="1"/>
    <col min="5" max="5" width="8.140625" style="243" customWidth="1"/>
    <col min="6" max="6" width="15.5703125" style="243" customWidth="1"/>
    <col min="7" max="255" width="9.140625" style="212"/>
    <col min="256" max="256" width="9.42578125" style="212" customWidth="1"/>
    <col min="257" max="257" width="65.5703125" style="212" customWidth="1"/>
    <col min="258" max="258" width="7.85546875" style="212" customWidth="1"/>
    <col min="259" max="259" width="11.28515625" style="212" customWidth="1"/>
    <col min="260" max="260" width="11.7109375" style="212" customWidth="1"/>
    <col min="261" max="261" width="8.140625" style="212" customWidth="1"/>
    <col min="262" max="262" width="13.7109375" style="212" customWidth="1"/>
    <col min="263" max="511" width="9.140625" style="212"/>
    <col min="512" max="512" width="9.42578125" style="212" customWidth="1"/>
    <col min="513" max="513" width="65.5703125" style="212" customWidth="1"/>
    <col min="514" max="514" width="7.85546875" style="212" customWidth="1"/>
    <col min="515" max="515" width="11.28515625" style="212" customWidth="1"/>
    <col min="516" max="516" width="11.7109375" style="212" customWidth="1"/>
    <col min="517" max="517" width="8.140625" style="212" customWidth="1"/>
    <col min="518" max="518" width="13.7109375" style="212" customWidth="1"/>
    <col min="519" max="767" width="9.140625" style="212"/>
    <col min="768" max="768" width="9.42578125" style="212" customWidth="1"/>
    <col min="769" max="769" width="65.5703125" style="212" customWidth="1"/>
    <col min="770" max="770" width="7.85546875" style="212" customWidth="1"/>
    <col min="771" max="771" width="11.28515625" style="212" customWidth="1"/>
    <col min="772" max="772" width="11.7109375" style="212" customWidth="1"/>
    <col min="773" max="773" width="8.140625" style="212" customWidth="1"/>
    <col min="774" max="774" width="13.7109375" style="212" customWidth="1"/>
    <col min="775" max="1023" width="9.140625" style="212"/>
    <col min="1024" max="1024" width="9.42578125" style="212" customWidth="1"/>
    <col min="1025" max="1025" width="65.5703125" style="212" customWidth="1"/>
    <col min="1026" max="1026" width="7.85546875" style="212" customWidth="1"/>
    <col min="1027" max="1027" width="11.28515625" style="212" customWidth="1"/>
    <col min="1028" max="1028" width="11.7109375" style="212" customWidth="1"/>
    <col min="1029" max="1029" width="8.140625" style="212" customWidth="1"/>
    <col min="1030" max="1030" width="13.7109375" style="212" customWidth="1"/>
    <col min="1031" max="1279" width="9.140625" style="212"/>
    <col min="1280" max="1280" width="9.42578125" style="212" customWidth="1"/>
    <col min="1281" max="1281" width="65.5703125" style="212" customWidth="1"/>
    <col min="1282" max="1282" width="7.85546875" style="212" customWidth="1"/>
    <col min="1283" max="1283" width="11.28515625" style="212" customWidth="1"/>
    <col min="1284" max="1284" width="11.7109375" style="212" customWidth="1"/>
    <col min="1285" max="1285" width="8.140625" style="212" customWidth="1"/>
    <col min="1286" max="1286" width="13.7109375" style="212" customWidth="1"/>
    <col min="1287" max="1535" width="9.140625" style="212"/>
    <col min="1536" max="1536" width="9.42578125" style="212" customWidth="1"/>
    <col min="1537" max="1537" width="65.5703125" style="212" customWidth="1"/>
    <col min="1538" max="1538" width="7.85546875" style="212" customWidth="1"/>
    <col min="1539" max="1539" width="11.28515625" style="212" customWidth="1"/>
    <col min="1540" max="1540" width="11.7109375" style="212" customWidth="1"/>
    <col min="1541" max="1541" width="8.140625" style="212" customWidth="1"/>
    <col min="1542" max="1542" width="13.7109375" style="212" customWidth="1"/>
    <col min="1543" max="1791" width="9.140625" style="212"/>
    <col min="1792" max="1792" width="9.42578125" style="212" customWidth="1"/>
    <col min="1793" max="1793" width="65.5703125" style="212" customWidth="1"/>
    <col min="1794" max="1794" width="7.85546875" style="212" customWidth="1"/>
    <col min="1795" max="1795" width="11.28515625" style="212" customWidth="1"/>
    <col min="1796" max="1796" width="11.7109375" style="212" customWidth="1"/>
    <col min="1797" max="1797" width="8.140625" style="212" customWidth="1"/>
    <col min="1798" max="1798" width="13.7109375" style="212" customWidth="1"/>
    <col min="1799" max="2047" width="9.140625" style="212"/>
    <col min="2048" max="2048" width="9.42578125" style="212" customWidth="1"/>
    <col min="2049" max="2049" width="65.5703125" style="212" customWidth="1"/>
    <col min="2050" max="2050" width="7.85546875" style="212" customWidth="1"/>
    <col min="2051" max="2051" width="11.28515625" style="212" customWidth="1"/>
    <col min="2052" max="2052" width="11.7109375" style="212" customWidth="1"/>
    <col min="2053" max="2053" width="8.140625" style="212" customWidth="1"/>
    <col min="2054" max="2054" width="13.7109375" style="212" customWidth="1"/>
    <col min="2055" max="2303" width="9.140625" style="212"/>
    <col min="2304" max="2304" width="9.42578125" style="212" customWidth="1"/>
    <col min="2305" max="2305" width="65.5703125" style="212" customWidth="1"/>
    <col min="2306" max="2306" width="7.85546875" style="212" customWidth="1"/>
    <col min="2307" max="2307" width="11.28515625" style="212" customWidth="1"/>
    <col min="2308" max="2308" width="11.7109375" style="212" customWidth="1"/>
    <col min="2309" max="2309" width="8.140625" style="212" customWidth="1"/>
    <col min="2310" max="2310" width="13.7109375" style="212" customWidth="1"/>
    <col min="2311" max="2559" width="9.140625" style="212"/>
    <col min="2560" max="2560" width="9.42578125" style="212" customWidth="1"/>
    <col min="2561" max="2561" width="65.5703125" style="212" customWidth="1"/>
    <col min="2562" max="2562" width="7.85546875" style="212" customWidth="1"/>
    <col min="2563" max="2563" width="11.28515625" style="212" customWidth="1"/>
    <col min="2564" max="2564" width="11.7109375" style="212" customWidth="1"/>
    <col min="2565" max="2565" width="8.140625" style="212" customWidth="1"/>
    <col min="2566" max="2566" width="13.7109375" style="212" customWidth="1"/>
    <col min="2567" max="2815" width="9.140625" style="212"/>
    <col min="2816" max="2816" width="9.42578125" style="212" customWidth="1"/>
    <col min="2817" max="2817" width="65.5703125" style="212" customWidth="1"/>
    <col min="2818" max="2818" width="7.85546875" style="212" customWidth="1"/>
    <col min="2819" max="2819" width="11.28515625" style="212" customWidth="1"/>
    <col min="2820" max="2820" width="11.7109375" style="212" customWidth="1"/>
    <col min="2821" max="2821" width="8.140625" style="212" customWidth="1"/>
    <col min="2822" max="2822" width="13.7109375" style="212" customWidth="1"/>
    <col min="2823" max="3071" width="9.140625" style="212"/>
    <col min="3072" max="3072" width="9.42578125" style="212" customWidth="1"/>
    <col min="3073" max="3073" width="65.5703125" style="212" customWidth="1"/>
    <col min="3074" max="3074" width="7.85546875" style="212" customWidth="1"/>
    <col min="3075" max="3075" width="11.28515625" style="212" customWidth="1"/>
    <col min="3076" max="3076" width="11.7109375" style="212" customWidth="1"/>
    <col min="3077" max="3077" width="8.140625" style="212" customWidth="1"/>
    <col min="3078" max="3078" width="13.7109375" style="212" customWidth="1"/>
    <col min="3079" max="3327" width="9.140625" style="212"/>
    <col min="3328" max="3328" width="9.42578125" style="212" customWidth="1"/>
    <col min="3329" max="3329" width="65.5703125" style="212" customWidth="1"/>
    <col min="3330" max="3330" width="7.85546875" style="212" customWidth="1"/>
    <col min="3331" max="3331" width="11.28515625" style="212" customWidth="1"/>
    <col min="3332" max="3332" width="11.7109375" style="212" customWidth="1"/>
    <col min="3333" max="3333" width="8.140625" style="212" customWidth="1"/>
    <col min="3334" max="3334" width="13.7109375" style="212" customWidth="1"/>
    <col min="3335" max="3583" width="9.140625" style="212"/>
    <col min="3584" max="3584" width="9.42578125" style="212" customWidth="1"/>
    <col min="3585" max="3585" width="65.5703125" style="212" customWidth="1"/>
    <col min="3586" max="3586" width="7.85546875" style="212" customWidth="1"/>
    <col min="3587" max="3587" width="11.28515625" style="212" customWidth="1"/>
    <col min="3588" max="3588" width="11.7109375" style="212" customWidth="1"/>
    <col min="3589" max="3589" width="8.140625" style="212" customWidth="1"/>
    <col min="3590" max="3590" width="13.7109375" style="212" customWidth="1"/>
    <col min="3591" max="3839" width="9.140625" style="212"/>
    <col min="3840" max="3840" width="9.42578125" style="212" customWidth="1"/>
    <col min="3841" max="3841" width="65.5703125" style="212" customWidth="1"/>
    <col min="3842" max="3842" width="7.85546875" style="212" customWidth="1"/>
    <col min="3843" max="3843" width="11.28515625" style="212" customWidth="1"/>
    <col min="3844" max="3844" width="11.7109375" style="212" customWidth="1"/>
    <col min="3845" max="3845" width="8.140625" style="212" customWidth="1"/>
    <col min="3846" max="3846" width="13.7109375" style="212" customWidth="1"/>
    <col min="3847" max="4095" width="9.140625" style="212"/>
    <col min="4096" max="4096" width="9.42578125" style="212" customWidth="1"/>
    <col min="4097" max="4097" width="65.5703125" style="212" customWidth="1"/>
    <col min="4098" max="4098" width="7.85546875" style="212" customWidth="1"/>
    <col min="4099" max="4099" width="11.28515625" style="212" customWidth="1"/>
    <col min="4100" max="4100" width="11.7109375" style="212" customWidth="1"/>
    <col min="4101" max="4101" width="8.140625" style="212" customWidth="1"/>
    <col min="4102" max="4102" width="13.7109375" style="212" customWidth="1"/>
    <col min="4103" max="4351" width="9.140625" style="212"/>
    <col min="4352" max="4352" width="9.42578125" style="212" customWidth="1"/>
    <col min="4353" max="4353" width="65.5703125" style="212" customWidth="1"/>
    <col min="4354" max="4354" width="7.85546875" style="212" customWidth="1"/>
    <col min="4355" max="4355" width="11.28515625" style="212" customWidth="1"/>
    <col min="4356" max="4356" width="11.7109375" style="212" customWidth="1"/>
    <col min="4357" max="4357" width="8.140625" style="212" customWidth="1"/>
    <col min="4358" max="4358" width="13.7109375" style="212" customWidth="1"/>
    <col min="4359" max="4607" width="9.140625" style="212"/>
    <col min="4608" max="4608" width="9.42578125" style="212" customWidth="1"/>
    <col min="4609" max="4609" width="65.5703125" style="212" customWidth="1"/>
    <col min="4610" max="4610" width="7.85546875" style="212" customWidth="1"/>
    <col min="4611" max="4611" width="11.28515625" style="212" customWidth="1"/>
    <col min="4612" max="4612" width="11.7109375" style="212" customWidth="1"/>
    <col min="4613" max="4613" width="8.140625" style="212" customWidth="1"/>
    <col min="4614" max="4614" width="13.7109375" style="212" customWidth="1"/>
    <col min="4615" max="4863" width="9.140625" style="212"/>
    <col min="4864" max="4864" width="9.42578125" style="212" customWidth="1"/>
    <col min="4865" max="4865" width="65.5703125" style="212" customWidth="1"/>
    <col min="4866" max="4866" width="7.85546875" style="212" customWidth="1"/>
    <col min="4867" max="4867" width="11.28515625" style="212" customWidth="1"/>
    <col min="4868" max="4868" width="11.7109375" style="212" customWidth="1"/>
    <col min="4869" max="4869" width="8.140625" style="212" customWidth="1"/>
    <col min="4870" max="4870" width="13.7109375" style="212" customWidth="1"/>
    <col min="4871" max="5119" width="9.140625" style="212"/>
    <col min="5120" max="5120" width="9.42578125" style="212" customWidth="1"/>
    <col min="5121" max="5121" width="65.5703125" style="212" customWidth="1"/>
    <col min="5122" max="5122" width="7.85546875" style="212" customWidth="1"/>
    <col min="5123" max="5123" width="11.28515625" style="212" customWidth="1"/>
    <col min="5124" max="5124" width="11.7109375" style="212" customWidth="1"/>
    <col min="5125" max="5125" width="8.140625" style="212" customWidth="1"/>
    <col min="5126" max="5126" width="13.7109375" style="212" customWidth="1"/>
    <col min="5127" max="5375" width="9.140625" style="212"/>
    <col min="5376" max="5376" width="9.42578125" style="212" customWidth="1"/>
    <col min="5377" max="5377" width="65.5703125" style="212" customWidth="1"/>
    <col min="5378" max="5378" width="7.85546875" style="212" customWidth="1"/>
    <col min="5379" max="5379" width="11.28515625" style="212" customWidth="1"/>
    <col min="5380" max="5380" width="11.7109375" style="212" customWidth="1"/>
    <col min="5381" max="5381" width="8.140625" style="212" customWidth="1"/>
    <col min="5382" max="5382" width="13.7109375" style="212" customWidth="1"/>
    <col min="5383" max="5631" width="9.140625" style="212"/>
    <col min="5632" max="5632" width="9.42578125" style="212" customWidth="1"/>
    <col min="5633" max="5633" width="65.5703125" style="212" customWidth="1"/>
    <col min="5634" max="5634" width="7.85546875" style="212" customWidth="1"/>
    <col min="5635" max="5635" width="11.28515625" style="212" customWidth="1"/>
    <col min="5636" max="5636" width="11.7109375" style="212" customWidth="1"/>
    <col min="5637" max="5637" width="8.140625" style="212" customWidth="1"/>
    <col min="5638" max="5638" width="13.7109375" style="212" customWidth="1"/>
    <col min="5639" max="5887" width="9.140625" style="212"/>
    <col min="5888" max="5888" width="9.42578125" style="212" customWidth="1"/>
    <col min="5889" max="5889" width="65.5703125" style="212" customWidth="1"/>
    <col min="5890" max="5890" width="7.85546875" style="212" customWidth="1"/>
    <col min="5891" max="5891" width="11.28515625" style="212" customWidth="1"/>
    <col min="5892" max="5892" width="11.7109375" style="212" customWidth="1"/>
    <col min="5893" max="5893" width="8.140625" style="212" customWidth="1"/>
    <col min="5894" max="5894" width="13.7109375" style="212" customWidth="1"/>
    <col min="5895" max="6143" width="9.140625" style="212"/>
    <col min="6144" max="6144" width="9.42578125" style="212" customWidth="1"/>
    <col min="6145" max="6145" width="65.5703125" style="212" customWidth="1"/>
    <col min="6146" max="6146" width="7.85546875" style="212" customWidth="1"/>
    <col min="6147" max="6147" width="11.28515625" style="212" customWidth="1"/>
    <col min="6148" max="6148" width="11.7109375" style="212" customWidth="1"/>
    <col min="6149" max="6149" width="8.140625" style="212" customWidth="1"/>
    <col min="6150" max="6150" width="13.7109375" style="212" customWidth="1"/>
    <col min="6151" max="6399" width="9.140625" style="212"/>
    <col min="6400" max="6400" width="9.42578125" style="212" customWidth="1"/>
    <col min="6401" max="6401" width="65.5703125" style="212" customWidth="1"/>
    <col min="6402" max="6402" width="7.85546875" style="212" customWidth="1"/>
    <col min="6403" max="6403" width="11.28515625" style="212" customWidth="1"/>
    <col min="6404" max="6404" width="11.7109375" style="212" customWidth="1"/>
    <col min="6405" max="6405" width="8.140625" style="212" customWidth="1"/>
    <col min="6406" max="6406" width="13.7109375" style="212" customWidth="1"/>
    <col min="6407" max="6655" width="9.140625" style="212"/>
    <col min="6656" max="6656" width="9.42578125" style="212" customWidth="1"/>
    <col min="6657" max="6657" width="65.5703125" style="212" customWidth="1"/>
    <col min="6658" max="6658" width="7.85546875" style="212" customWidth="1"/>
    <col min="6659" max="6659" width="11.28515625" style="212" customWidth="1"/>
    <col min="6660" max="6660" width="11.7109375" style="212" customWidth="1"/>
    <col min="6661" max="6661" width="8.140625" style="212" customWidth="1"/>
    <col min="6662" max="6662" width="13.7109375" style="212" customWidth="1"/>
    <col min="6663" max="6911" width="9.140625" style="212"/>
    <col min="6912" max="6912" width="9.42578125" style="212" customWidth="1"/>
    <col min="6913" max="6913" width="65.5703125" style="212" customWidth="1"/>
    <col min="6914" max="6914" width="7.85546875" style="212" customWidth="1"/>
    <col min="6915" max="6915" width="11.28515625" style="212" customWidth="1"/>
    <col min="6916" max="6916" width="11.7109375" style="212" customWidth="1"/>
    <col min="6917" max="6917" width="8.140625" style="212" customWidth="1"/>
    <col min="6918" max="6918" width="13.7109375" style="212" customWidth="1"/>
    <col min="6919" max="7167" width="9.140625" style="212"/>
    <col min="7168" max="7168" width="9.42578125" style="212" customWidth="1"/>
    <col min="7169" max="7169" width="65.5703125" style="212" customWidth="1"/>
    <col min="7170" max="7170" width="7.85546875" style="212" customWidth="1"/>
    <col min="7171" max="7171" width="11.28515625" style="212" customWidth="1"/>
    <col min="7172" max="7172" width="11.7109375" style="212" customWidth="1"/>
    <col min="7173" max="7173" width="8.140625" style="212" customWidth="1"/>
    <col min="7174" max="7174" width="13.7109375" style="212" customWidth="1"/>
    <col min="7175" max="7423" width="9.140625" style="212"/>
    <col min="7424" max="7424" width="9.42578125" style="212" customWidth="1"/>
    <col min="7425" max="7425" width="65.5703125" style="212" customWidth="1"/>
    <col min="7426" max="7426" width="7.85546875" style="212" customWidth="1"/>
    <col min="7427" max="7427" width="11.28515625" style="212" customWidth="1"/>
    <col min="7428" max="7428" width="11.7109375" style="212" customWidth="1"/>
    <col min="7429" max="7429" width="8.140625" style="212" customWidth="1"/>
    <col min="7430" max="7430" width="13.7109375" style="212" customWidth="1"/>
    <col min="7431" max="7679" width="9.140625" style="212"/>
    <col min="7680" max="7680" width="9.42578125" style="212" customWidth="1"/>
    <col min="7681" max="7681" width="65.5703125" style="212" customWidth="1"/>
    <col min="7682" max="7682" width="7.85546875" style="212" customWidth="1"/>
    <col min="7683" max="7683" width="11.28515625" style="212" customWidth="1"/>
    <col min="7684" max="7684" width="11.7109375" style="212" customWidth="1"/>
    <col min="7685" max="7685" width="8.140625" style="212" customWidth="1"/>
    <col min="7686" max="7686" width="13.7109375" style="212" customWidth="1"/>
    <col min="7687" max="7935" width="9.140625" style="212"/>
    <col min="7936" max="7936" width="9.42578125" style="212" customWidth="1"/>
    <col min="7937" max="7937" width="65.5703125" style="212" customWidth="1"/>
    <col min="7938" max="7938" width="7.85546875" style="212" customWidth="1"/>
    <col min="7939" max="7939" width="11.28515625" style="212" customWidth="1"/>
    <col min="7940" max="7940" width="11.7109375" style="212" customWidth="1"/>
    <col min="7941" max="7941" width="8.140625" style="212" customWidth="1"/>
    <col min="7942" max="7942" width="13.7109375" style="212" customWidth="1"/>
    <col min="7943" max="8191" width="9.140625" style="212"/>
    <col min="8192" max="8192" width="9.42578125" style="212" customWidth="1"/>
    <col min="8193" max="8193" width="65.5703125" style="212" customWidth="1"/>
    <col min="8194" max="8194" width="7.85546875" style="212" customWidth="1"/>
    <col min="8195" max="8195" width="11.28515625" style="212" customWidth="1"/>
    <col min="8196" max="8196" width="11.7109375" style="212" customWidth="1"/>
    <col min="8197" max="8197" width="8.140625" style="212" customWidth="1"/>
    <col min="8198" max="8198" width="13.7109375" style="212" customWidth="1"/>
    <col min="8199" max="8447" width="9.140625" style="212"/>
    <col min="8448" max="8448" width="9.42578125" style="212" customWidth="1"/>
    <col min="8449" max="8449" width="65.5703125" style="212" customWidth="1"/>
    <col min="8450" max="8450" width="7.85546875" style="212" customWidth="1"/>
    <col min="8451" max="8451" width="11.28515625" style="212" customWidth="1"/>
    <col min="8452" max="8452" width="11.7109375" style="212" customWidth="1"/>
    <col min="8453" max="8453" width="8.140625" style="212" customWidth="1"/>
    <col min="8454" max="8454" width="13.7109375" style="212" customWidth="1"/>
    <col min="8455" max="8703" width="9.140625" style="212"/>
    <col min="8704" max="8704" width="9.42578125" style="212" customWidth="1"/>
    <col min="8705" max="8705" width="65.5703125" style="212" customWidth="1"/>
    <col min="8706" max="8706" width="7.85546875" style="212" customWidth="1"/>
    <col min="8707" max="8707" width="11.28515625" style="212" customWidth="1"/>
    <col min="8708" max="8708" width="11.7109375" style="212" customWidth="1"/>
    <col min="8709" max="8709" width="8.140625" style="212" customWidth="1"/>
    <col min="8710" max="8710" width="13.7109375" style="212" customWidth="1"/>
    <col min="8711" max="8959" width="9.140625" style="212"/>
    <col min="8960" max="8960" width="9.42578125" style="212" customWidth="1"/>
    <col min="8961" max="8961" width="65.5703125" style="212" customWidth="1"/>
    <col min="8962" max="8962" width="7.85546875" style="212" customWidth="1"/>
    <col min="8963" max="8963" width="11.28515625" style="212" customWidth="1"/>
    <col min="8964" max="8964" width="11.7109375" style="212" customWidth="1"/>
    <col min="8965" max="8965" width="8.140625" style="212" customWidth="1"/>
    <col min="8966" max="8966" width="13.7109375" style="212" customWidth="1"/>
    <col min="8967" max="9215" width="9.140625" style="212"/>
    <col min="9216" max="9216" width="9.42578125" style="212" customWidth="1"/>
    <col min="9217" max="9217" width="65.5703125" style="212" customWidth="1"/>
    <col min="9218" max="9218" width="7.85546875" style="212" customWidth="1"/>
    <col min="9219" max="9219" width="11.28515625" style="212" customWidth="1"/>
    <col min="9220" max="9220" width="11.7109375" style="212" customWidth="1"/>
    <col min="9221" max="9221" width="8.140625" style="212" customWidth="1"/>
    <col min="9222" max="9222" width="13.7109375" style="212" customWidth="1"/>
    <col min="9223" max="9471" width="9.140625" style="212"/>
    <col min="9472" max="9472" width="9.42578125" style="212" customWidth="1"/>
    <col min="9473" max="9473" width="65.5703125" style="212" customWidth="1"/>
    <col min="9474" max="9474" width="7.85546875" style="212" customWidth="1"/>
    <col min="9475" max="9475" width="11.28515625" style="212" customWidth="1"/>
    <col min="9476" max="9476" width="11.7109375" style="212" customWidth="1"/>
    <col min="9477" max="9477" width="8.140625" style="212" customWidth="1"/>
    <col min="9478" max="9478" width="13.7109375" style="212" customWidth="1"/>
    <col min="9479" max="9727" width="9.140625" style="212"/>
    <col min="9728" max="9728" width="9.42578125" style="212" customWidth="1"/>
    <col min="9729" max="9729" width="65.5703125" style="212" customWidth="1"/>
    <col min="9730" max="9730" width="7.85546875" style="212" customWidth="1"/>
    <col min="9731" max="9731" width="11.28515625" style="212" customWidth="1"/>
    <col min="9732" max="9732" width="11.7109375" style="212" customWidth="1"/>
    <col min="9733" max="9733" width="8.140625" style="212" customWidth="1"/>
    <col min="9734" max="9734" width="13.7109375" style="212" customWidth="1"/>
    <col min="9735" max="9983" width="9.140625" style="212"/>
    <col min="9984" max="9984" width="9.42578125" style="212" customWidth="1"/>
    <col min="9985" max="9985" width="65.5703125" style="212" customWidth="1"/>
    <col min="9986" max="9986" width="7.85546875" style="212" customWidth="1"/>
    <col min="9987" max="9987" width="11.28515625" style="212" customWidth="1"/>
    <col min="9988" max="9988" width="11.7109375" style="212" customWidth="1"/>
    <col min="9989" max="9989" width="8.140625" style="212" customWidth="1"/>
    <col min="9990" max="9990" width="13.7109375" style="212" customWidth="1"/>
    <col min="9991" max="10239" width="9.140625" style="212"/>
    <col min="10240" max="10240" width="9.42578125" style="212" customWidth="1"/>
    <col min="10241" max="10241" width="65.5703125" style="212" customWidth="1"/>
    <col min="10242" max="10242" width="7.85546875" style="212" customWidth="1"/>
    <col min="10243" max="10243" width="11.28515625" style="212" customWidth="1"/>
    <col min="10244" max="10244" width="11.7109375" style="212" customWidth="1"/>
    <col min="10245" max="10245" width="8.140625" style="212" customWidth="1"/>
    <col min="10246" max="10246" width="13.7109375" style="212" customWidth="1"/>
    <col min="10247" max="10495" width="9.140625" style="212"/>
    <col min="10496" max="10496" width="9.42578125" style="212" customWidth="1"/>
    <col min="10497" max="10497" width="65.5703125" style="212" customWidth="1"/>
    <col min="10498" max="10498" width="7.85546875" style="212" customWidth="1"/>
    <col min="10499" max="10499" width="11.28515625" style="212" customWidth="1"/>
    <col min="10500" max="10500" width="11.7109375" style="212" customWidth="1"/>
    <col min="10501" max="10501" width="8.140625" style="212" customWidth="1"/>
    <col min="10502" max="10502" width="13.7109375" style="212" customWidth="1"/>
    <col min="10503" max="10751" width="9.140625" style="212"/>
    <col min="10752" max="10752" width="9.42578125" style="212" customWidth="1"/>
    <col min="10753" max="10753" width="65.5703125" style="212" customWidth="1"/>
    <col min="10754" max="10754" width="7.85546875" style="212" customWidth="1"/>
    <col min="10755" max="10755" width="11.28515625" style="212" customWidth="1"/>
    <col min="10756" max="10756" width="11.7109375" style="212" customWidth="1"/>
    <col min="10757" max="10757" width="8.140625" style="212" customWidth="1"/>
    <col min="10758" max="10758" width="13.7109375" style="212" customWidth="1"/>
    <col min="10759" max="11007" width="9.140625" style="212"/>
    <col min="11008" max="11008" width="9.42578125" style="212" customWidth="1"/>
    <col min="11009" max="11009" width="65.5703125" style="212" customWidth="1"/>
    <col min="11010" max="11010" width="7.85546875" style="212" customWidth="1"/>
    <col min="11011" max="11011" width="11.28515625" style="212" customWidth="1"/>
    <col min="11012" max="11012" width="11.7109375" style="212" customWidth="1"/>
    <col min="11013" max="11013" width="8.140625" style="212" customWidth="1"/>
    <col min="11014" max="11014" width="13.7109375" style="212" customWidth="1"/>
    <col min="11015" max="11263" width="9.140625" style="212"/>
    <col min="11264" max="11264" width="9.42578125" style="212" customWidth="1"/>
    <col min="11265" max="11265" width="65.5703125" style="212" customWidth="1"/>
    <col min="11266" max="11266" width="7.85546875" style="212" customWidth="1"/>
    <col min="11267" max="11267" width="11.28515625" style="212" customWidth="1"/>
    <col min="11268" max="11268" width="11.7109375" style="212" customWidth="1"/>
    <col min="11269" max="11269" width="8.140625" style="212" customWidth="1"/>
    <col min="11270" max="11270" width="13.7109375" style="212" customWidth="1"/>
    <col min="11271" max="11519" width="9.140625" style="212"/>
    <col min="11520" max="11520" width="9.42578125" style="212" customWidth="1"/>
    <col min="11521" max="11521" width="65.5703125" style="212" customWidth="1"/>
    <col min="11522" max="11522" width="7.85546875" style="212" customWidth="1"/>
    <col min="11523" max="11523" width="11.28515625" style="212" customWidth="1"/>
    <col min="11524" max="11524" width="11.7109375" style="212" customWidth="1"/>
    <col min="11525" max="11525" width="8.140625" style="212" customWidth="1"/>
    <col min="11526" max="11526" width="13.7109375" style="212" customWidth="1"/>
    <col min="11527" max="11775" width="9.140625" style="212"/>
    <col min="11776" max="11776" width="9.42578125" style="212" customWidth="1"/>
    <col min="11777" max="11777" width="65.5703125" style="212" customWidth="1"/>
    <col min="11778" max="11778" width="7.85546875" style="212" customWidth="1"/>
    <col min="11779" max="11779" width="11.28515625" style="212" customWidth="1"/>
    <col min="11780" max="11780" width="11.7109375" style="212" customWidth="1"/>
    <col min="11781" max="11781" width="8.140625" style="212" customWidth="1"/>
    <col min="11782" max="11782" width="13.7109375" style="212" customWidth="1"/>
    <col min="11783" max="12031" width="9.140625" style="212"/>
    <col min="12032" max="12032" width="9.42578125" style="212" customWidth="1"/>
    <col min="12033" max="12033" width="65.5703125" style="212" customWidth="1"/>
    <col min="12034" max="12034" width="7.85546875" style="212" customWidth="1"/>
    <col min="12035" max="12035" width="11.28515625" style="212" customWidth="1"/>
    <col min="12036" max="12036" width="11.7109375" style="212" customWidth="1"/>
    <col min="12037" max="12037" width="8.140625" style="212" customWidth="1"/>
    <col min="12038" max="12038" width="13.7109375" style="212" customWidth="1"/>
    <col min="12039" max="12287" width="9.140625" style="212"/>
    <col min="12288" max="12288" width="9.42578125" style="212" customWidth="1"/>
    <col min="12289" max="12289" width="65.5703125" style="212" customWidth="1"/>
    <col min="12290" max="12290" width="7.85546875" style="212" customWidth="1"/>
    <col min="12291" max="12291" width="11.28515625" style="212" customWidth="1"/>
    <col min="12292" max="12292" width="11.7109375" style="212" customWidth="1"/>
    <col min="12293" max="12293" width="8.140625" style="212" customWidth="1"/>
    <col min="12294" max="12294" width="13.7109375" style="212" customWidth="1"/>
    <col min="12295" max="12543" width="9.140625" style="212"/>
    <col min="12544" max="12544" width="9.42578125" style="212" customWidth="1"/>
    <col min="12545" max="12545" width="65.5703125" style="212" customWidth="1"/>
    <col min="12546" max="12546" width="7.85546875" style="212" customWidth="1"/>
    <col min="12547" max="12547" width="11.28515625" style="212" customWidth="1"/>
    <col min="12548" max="12548" width="11.7109375" style="212" customWidth="1"/>
    <col min="12549" max="12549" width="8.140625" style="212" customWidth="1"/>
    <col min="12550" max="12550" width="13.7109375" style="212" customWidth="1"/>
    <col min="12551" max="12799" width="9.140625" style="212"/>
    <col min="12800" max="12800" width="9.42578125" style="212" customWidth="1"/>
    <col min="12801" max="12801" width="65.5703125" style="212" customWidth="1"/>
    <col min="12802" max="12802" width="7.85546875" style="212" customWidth="1"/>
    <col min="12803" max="12803" width="11.28515625" style="212" customWidth="1"/>
    <col min="12804" max="12804" width="11.7109375" style="212" customWidth="1"/>
    <col min="12805" max="12805" width="8.140625" style="212" customWidth="1"/>
    <col min="12806" max="12806" width="13.7109375" style="212" customWidth="1"/>
    <col min="12807" max="13055" width="9.140625" style="212"/>
    <col min="13056" max="13056" width="9.42578125" style="212" customWidth="1"/>
    <col min="13057" max="13057" width="65.5703125" style="212" customWidth="1"/>
    <col min="13058" max="13058" width="7.85546875" style="212" customWidth="1"/>
    <col min="13059" max="13059" width="11.28515625" style="212" customWidth="1"/>
    <col min="13060" max="13060" width="11.7109375" style="212" customWidth="1"/>
    <col min="13061" max="13061" width="8.140625" style="212" customWidth="1"/>
    <col min="13062" max="13062" width="13.7109375" style="212" customWidth="1"/>
    <col min="13063" max="13311" width="9.140625" style="212"/>
    <col min="13312" max="13312" width="9.42578125" style="212" customWidth="1"/>
    <col min="13313" max="13313" width="65.5703125" style="212" customWidth="1"/>
    <col min="13314" max="13314" width="7.85546875" style="212" customWidth="1"/>
    <col min="13315" max="13315" width="11.28515625" style="212" customWidth="1"/>
    <col min="13316" max="13316" width="11.7109375" style="212" customWidth="1"/>
    <col min="13317" max="13317" width="8.140625" style="212" customWidth="1"/>
    <col min="13318" max="13318" width="13.7109375" style="212" customWidth="1"/>
    <col min="13319" max="13567" width="9.140625" style="212"/>
    <col min="13568" max="13568" width="9.42578125" style="212" customWidth="1"/>
    <col min="13569" max="13569" width="65.5703125" style="212" customWidth="1"/>
    <col min="13570" max="13570" width="7.85546875" style="212" customWidth="1"/>
    <col min="13571" max="13571" width="11.28515625" style="212" customWidth="1"/>
    <col min="13572" max="13572" width="11.7109375" style="212" customWidth="1"/>
    <col min="13573" max="13573" width="8.140625" style="212" customWidth="1"/>
    <col min="13574" max="13574" width="13.7109375" style="212" customWidth="1"/>
    <col min="13575" max="13823" width="9.140625" style="212"/>
    <col min="13824" max="13824" width="9.42578125" style="212" customWidth="1"/>
    <col min="13825" max="13825" width="65.5703125" style="212" customWidth="1"/>
    <col min="13826" max="13826" width="7.85546875" style="212" customWidth="1"/>
    <col min="13827" max="13827" width="11.28515625" style="212" customWidth="1"/>
    <col min="13828" max="13828" width="11.7109375" style="212" customWidth="1"/>
    <col min="13829" max="13829" width="8.140625" style="212" customWidth="1"/>
    <col min="13830" max="13830" width="13.7109375" style="212" customWidth="1"/>
    <col min="13831" max="14079" width="9.140625" style="212"/>
    <col min="14080" max="14080" width="9.42578125" style="212" customWidth="1"/>
    <col min="14081" max="14081" width="65.5703125" style="212" customWidth="1"/>
    <col min="14082" max="14082" width="7.85546875" style="212" customWidth="1"/>
    <col min="14083" max="14083" width="11.28515625" style="212" customWidth="1"/>
    <col min="14084" max="14084" width="11.7109375" style="212" customWidth="1"/>
    <col min="14085" max="14085" width="8.140625" style="212" customWidth="1"/>
    <col min="14086" max="14086" width="13.7109375" style="212" customWidth="1"/>
    <col min="14087" max="14335" width="9.140625" style="212"/>
    <col min="14336" max="14336" width="9.42578125" style="212" customWidth="1"/>
    <col min="14337" max="14337" width="65.5703125" style="212" customWidth="1"/>
    <col min="14338" max="14338" width="7.85546875" style="212" customWidth="1"/>
    <col min="14339" max="14339" width="11.28515625" style="212" customWidth="1"/>
    <col min="14340" max="14340" width="11.7109375" style="212" customWidth="1"/>
    <col min="14341" max="14341" width="8.140625" style="212" customWidth="1"/>
    <col min="14342" max="14342" width="13.7109375" style="212" customWidth="1"/>
    <col min="14343" max="14591" width="9.140625" style="212"/>
    <col min="14592" max="14592" width="9.42578125" style="212" customWidth="1"/>
    <col min="14593" max="14593" width="65.5703125" style="212" customWidth="1"/>
    <col min="14594" max="14594" width="7.85546875" style="212" customWidth="1"/>
    <col min="14595" max="14595" width="11.28515625" style="212" customWidth="1"/>
    <col min="14596" max="14596" width="11.7109375" style="212" customWidth="1"/>
    <col min="14597" max="14597" width="8.140625" style="212" customWidth="1"/>
    <col min="14598" max="14598" width="13.7109375" style="212" customWidth="1"/>
    <col min="14599" max="14847" width="9.140625" style="212"/>
    <col min="14848" max="14848" width="9.42578125" style="212" customWidth="1"/>
    <col min="14849" max="14849" width="65.5703125" style="212" customWidth="1"/>
    <col min="14850" max="14850" width="7.85546875" style="212" customWidth="1"/>
    <col min="14851" max="14851" width="11.28515625" style="212" customWidth="1"/>
    <col min="14852" max="14852" width="11.7109375" style="212" customWidth="1"/>
    <col min="14853" max="14853" width="8.140625" style="212" customWidth="1"/>
    <col min="14854" max="14854" width="13.7109375" style="212" customWidth="1"/>
    <col min="14855" max="15103" width="9.140625" style="212"/>
    <col min="15104" max="15104" width="9.42578125" style="212" customWidth="1"/>
    <col min="15105" max="15105" width="65.5703125" style="212" customWidth="1"/>
    <col min="15106" max="15106" width="7.85546875" style="212" customWidth="1"/>
    <col min="15107" max="15107" width="11.28515625" style="212" customWidth="1"/>
    <col min="15108" max="15108" width="11.7109375" style="212" customWidth="1"/>
    <col min="15109" max="15109" width="8.140625" style="212" customWidth="1"/>
    <col min="15110" max="15110" width="13.7109375" style="212" customWidth="1"/>
    <col min="15111" max="15359" width="9.140625" style="212"/>
    <col min="15360" max="15360" width="9.42578125" style="212" customWidth="1"/>
    <col min="15361" max="15361" width="65.5703125" style="212" customWidth="1"/>
    <col min="15362" max="15362" width="7.85546875" style="212" customWidth="1"/>
    <col min="15363" max="15363" width="11.28515625" style="212" customWidth="1"/>
    <col min="15364" max="15364" width="11.7109375" style="212" customWidth="1"/>
    <col min="15365" max="15365" width="8.140625" style="212" customWidth="1"/>
    <col min="15366" max="15366" width="13.7109375" style="212" customWidth="1"/>
    <col min="15367" max="15615" width="9.140625" style="212"/>
    <col min="15616" max="15616" width="9.42578125" style="212" customWidth="1"/>
    <col min="15617" max="15617" width="65.5703125" style="212" customWidth="1"/>
    <col min="15618" max="15618" width="7.85546875" style="212" customWidth="1"/>
    <col min="15619" max="15619" width="11.28515625" style="212" customWidth="1"/>
    <col min="15620" max="15620" width="11.7109375" style="212" customWidth="1"/>
    <col min="15621" max="15621" width="8.140625" style="212" customWidth="1"/>
    <col min="15622" max="15622" width="13.7109375" style="212" customWidth="1"/>
    <col min="15623" max="15871" width="9.140625" style="212"/>
    <col min="15872" max="15872" width="9.42578125" style="212" customWidth="1"/>
    <col min="15873" max="15873" width="65.5703125" style="212" customWidth="1"/>
    <col min="15874" max="15874" width="7.85546875" style="212" customWidth="1"/>
    <col min="15875" max="15875" width="11.28515625" style="212" customWidth="1"/>
    <col min="15876" max="15876" width="11.7109375" style="212" customWidth="1"/>
    <col min="15877" max="15877" width="8.140625" style="212" customWidth="1"/>
    <col min="15878" max="15878" width="13.7109375" style="212" customWidth="1"/>
    <col min="15879" max="16127" width="9.140625" style="212"/>
    <col min="16128" max="16128" width="9.42578125" style="212" customWidth="1"/>
    <col min="16129" max="16129" width="65.5703125" style="212" customWidth="1"/>
    <col min="16130" max="16130" width="7.85546875" style="212" customWidth="1"/>
    <col min="16131" max="16131" width="11.28515625" style="212" customWidth="1"/>
    <col min="16132" max="16132" width="11.7109375" style="212" customWidth="1"/>
    <col min="16133" max="16133" width="8.140625" style="212" customWidth="1"/>
    <col min="16134" max="16134" width="13.7109375" style="212" customWidth="1"/>
    <col min="16135" max="16384" width="9.140625" style="212"/>
  </cols>
  <sheetData>
    <row r="1" spans="1:7" ht="17.25">
      <c r="D1" s="244"/>
      <c r="E1" s="244"/>
      <c r="F1" s="245" t="s">
        <v>340</v>
      </c>
    </row>
    <row r="2" spans="1:7">
      <c r="D2" s="244"/>
      <c r="E2" s="244"/>
      <c r="F2" s="246" t="s">
        <v>366</v>
      </c>
    </row>
    <row r="3" spans="1:7">
      <c r="D3" s="244"/>
      <c r="E3" s="244"/>
      <c r="F3" s="246" t="s">
        <v>367</v>
      </c>
    </row>
    <row r="4" spans="1:7">
      <c r="D4" s="300" t="s">
        <v>368</v>
      </c>
      <c r="E4" s="300"/>
      <c r="F4" s="300"/>
    </row>
    <row r="5" spans="1:7" ht="17.25" customHeight="1"/>
    <row r="6" spans="1:7" s="247" customFormat="1" ht="43.5" customHeight="1">
      <c r="A6" s="299" t="s">
        <v>363</v>
      </c>
      <c r="B6" s="299"/>
      <c r="C6" s="299"/>
      <c r="D6" s="299"/>
      <c r="E6" s="299"/>
      <c r="F6" s="299"/>
      <c r="G6" s="240"/>
    </row>
    <row r="7" spans="1:7" ht="16.5" customHeight="1">
      <c r="F7" s="248" t="s">
        <v>0</v>
      </c>
    </row>
    <row r="8" spans="1:7" s="252" customFormat="1" ht="86.25" customHeight="1">
      <c r="A8" s="249" t="s">
        <v>1</v>
      </c>
      <c r="B8" s="250" t="s">
        <v>341</v>
      </c>
      <c r="C8" s="251" t="s">
        <v>343</v>
      </c>
      <c r="D8" s="251" t="s">
        <v>5</v>
      </c>
      <c r="E8" s="251" t="s">
        <v>6</v>
      </c>
      <c r="F8" s="251" t="s">
        <v>344</v>
      </c>
    </row>
    <row r="9" spans="1:7" s="247" customFormat="1" ht="21" customHeight="1">
      <c r="A9" s="260" t="s">
        <v>10</v>
      </c>
      <c r="B9" s="261" t="s">
        <v>11</v>
      </c>
      <c r="C9" s="263" t="s">
        <v>12</v>
      </c>
      <c r="D9" s="263"/>
      <c r="E9" s="263"/>
      <c r="F9" s="264">
        <f>F11</f>
        <v>-320</v>
      </c>
    </row>
    <row r="10" spans="1:7" ht="0.75" hidden="1" customHeight="1">
      <c r="A10" s="275" t="s">
        <v>358</v>
      </c>
      <c r="B10" s="276" t="s">
        <v>354</v>
      </c>
      <c r="C10" s="277" t="s">
        <v>236</v>
      </c>
      <c r="D10" s="277" t="s">
        <v>283</v>
      </c>
      <c r="E10" s="277" t="s">
        <v>353</v>
      </c>
      <c r="F10" s="278">
        <v>354.3</v>
      </c>
      <c r="G10" s="258"/>
    </row>
    <row r="11" spans="1:7" ht="23.25" customHeight="1">
      <c r="A11" s="265" t="s">
        <v>13</v>
      </c>
      <c r="B11" s="266" t="s">
        <v>114</v>
      </c>
      <c r="C11" s="73" t="s">
        <v>115</v>
      </c>
      <c r="D11" s="73"/>
      <c r="E11" s="73"/>
      <c r="F11" s="267">
        <f>F12</f>
        <v>-320</v>
      </c>
      <c r="G11" s="258"/>
    </row>
    <row r="12" spans="1:7" s="274" customFormat="1" ht="23.25" customHeight="1">
      <c r="A12" s="268" t="s">
        <v>16</v>
      </c>
      <c r="B12" s="269" t="s">
        <v>350</v>
      </c>
      <c r="C12" s="271" t="s">
        <v>115</v>
      </c>
      <c r="D12" s="271" t="s">
        <v>117</v>
      </c>
      <c r="E12" s="271"/>
      <c r="F12" s="272">
        <f>F13</f>
        <v>-320</v>
      </c>
      <c r="G12" s="273"/>
    </row>
    <row r="13" spans="1:7" s="247" customFormat="1" ht="25.5" customHeight="1">
      <c r="A13" s="275" t="s">
        <v>19</v>
      </c>
      <c r="B13" s="276" t="s">
        <v>348</v>
      </c>
      <c r="C13" s="277" t="s">
        <v>115</v>
      </c>
      <c r="D13" s="277" t="s">
        <v>117</v>
      </c>
      <c r="E13" s="277" t="s">
        <v>349</v>
      </c>
      <c r="F13" s="278">
        <v>-320</v>
      </c>
      <c r="G13" s="258"/>
    </row>
    <row r="14" spans="1:7" s="247" customFormat="1" ht="18.75" hidden="1" customHeight="1">
      <c r="A14" s="275" t="s">
        <v>359</v>
      </c>
      <c r="B14" s="276" t="s">
        <v>355</v>
      </c>
      <c r="C14" s="277" t="s">
        <v>115</v>
      </c>
      <c r="D14" s="277" t="s">
        <v>117</v>
      </c>
      <c r="E14" s="277" t="s">
        <v>118</v>
      </c>
      <c r="F14" s="278">
        <v>1270</v>
      </c>
      <c r="G14" s="258"/>
    </row>
    <row r="15" spans="1:7" s="247" customFormat="1" ht="18.75" hidden="1" customHeight="1">
      <c r="A15" s="275" t="s">
        <v>294</v>
      </c>
      <c r="B15" s="276" t="s">
        <v>354</v>
      </c>
      <c r="C15" s="277" t="s">
        <v>129</v>
      </c>
      <c r="D15" s="277" t="s">
        <v>148</v>
      </c>
      <c r="E15" s="277" t="s">
        <v>353</v>
      </c>
      <c r="F15" s="278">
        <v>375</v>
      </c>
      <c r="G15" s="258"/>
    </row>
    <row r="16" spans="1:7" s="279" customFormat="1" ht="26.25" customHeight="1">
      <c r="A16" s="260" t="s">
        <v>124</v>
      </c>
      <c r="B16" s="261" t="s">
        <v>134</v>
      </c>
      <c r="C16" s="263" t="s">
        <v>135</v>
      </c>
      <c r="D16" s="263"/>
      <c r="E16" s="263"/>
      <c r="F16" s="264">
        <f>F17</f>
        <v>6320</v>
      </c>
      <c r="G16" s="258"/>
    </row>
    <row r="17" spans="1:7" s="279" customFormat="1" ht="24.75" customHeight="1">
      <c r="A17" s="265" t="s">
        <v>127</v>
      </c>
      <c r="B17" s="280" t="s">
        <v>137</v>
      </c>
      <c r="C17" s="282" t="s">
        <v>138</v>
      </c>
      <c r="D17" s="282"/>
      <c r="E17" s="282"/>
      <c r="F17" s="283">
        <f>F19</f>
        <v>6320</v>
      </c>
      <c r="G17" s="258"/>
    </row>
    <row r="18" spans="1:7" ht="16.5" hidden="1" customHeight="1">
      <c r="A18" s="275" t="s">
        <v>266</v>
      </c>
      <c r="B18" s="276" t="s">
        <v>354</v>
      </c>
      <c r="C18" s="277" t="s">
        <v>138</v>
      </c>
      <c r="D18" s="277" t="s">
        <v>140</v>
      </c>
      <c r="E18" s="277" t="s">
        <v>353</v>
      </c>
      <c r="F18" s="278">
        <v>320</v>
      </c>
      <c r="G18" s="258"/>
    </row>
    <row r="19" spans="1:7" s="274" customFormat="1" ht="61.5" customHeight="1">
      <c r="A19" s="268" t="s">
        <v>130</v>
      </c>
      <c r="B19" s="269" t="s">
        <v>312</v>
      </c>
      <c r="C19" s="271" t="s">
        <v>138</v>
      </c>
      <c r="D19" s="271" t="s">
        <v>163</v>
      </c>
      <c r="E19" s="271"/>
      <c r="F19" s="284">
        <f>SUM(F20:F20)</f>
        <v>6320</v>
      </c>
      <c r="G19" s="273"/>
    </row>
    <row r="20" spans="1:7" ht="23.25" customHeight="1">
      <c r="A20" s="275" t="s">
        <v>132</v>
      </c>
      <c r="B20" s="276" t="s">
        <v>345</v>
      </c>
      <c r="C20" s="277" t="s">
        <v>138</v>
      </c>
      <c r="D20" s="277" t="s">
        <v>163</v>
      </c>
      <c r="E20" s="277" t="s">
        <v>346</v>
      </c>
      <c r="F20" s="278">
        <v>6320</v>
      </c>
      <c r="G20" s="258"/>
    </row>
    <row r="21" spans="1:7" ht="17.25" hidden="1" customHeight="1">
      <c r="A21" s="275" t="s">
        <v>146</v>
      </c>
      <c r="B21" s="276" t="s">
        <v>354</v>
      </c>
      <c r="C21" s="277" t="s">
        <v>138</v>
      </c>
      <c r="D21" s="277" t="s">
        <v>163</v>
      </c>
      <c r="E21" s="277" t="s">
        <v>353</v>
      </c>
      <c r="F21" s="278">
        <v>68350</v>
      </c>
      <c r="G21" s="258"/>
    </row>
    <row r="22" spans="1:7" ht="18.75" hidden="1" customHeight="1">
      <c r="A22" s="293" t="s">
        <v>356</v>
      </c>
      <c r="B22" s="294" t="s">
        <v>354</v>
      </c>
      <c r="C22" s="162" t="s">
        <v>218</v>
      </c>
      <c r="D22" s="162" t="s">
        <v>291</v>
      </c>
      <c r="E22" s="162" t="s">
        <v>353</v>
      </c>
      <c r="F22" s="295">
        <v>350</v>
      </c>
      <c r="G22" s="258"/>
    </row>
    <row r="23" spans="1:7" ht="20.25" customHeight="1">
      <c r="A23" s="285"/>
      <c r="B23" s="286" t="s">
        <v>351</v>
      </c>
      <c r="C23" s="288"/>
      <c r="D23" s="288"/>
      <c r="E23" s="288"/>
      <c r="F23" s="289">
        <f>F16+F9</f>
        <v>6000</v>
      </c>
    </row>
    <row r="24" spans="1:7" ht="20.25" customHeight="1">
      <c r="A24" s="290"/>
      <c r="B24" s="291"/>
      <c r="C24" s="290"/>
      <c r="D24" s="290"/>
      <c r="E24" s="290"/>
      <c r="F24" s="290"/>
    </row>
    <row r="25" spans="1:7" ht="20.25" customHeight="1">
      <c r="A25" s="301" t="s">
        <v>364</v>
      </c>
      <c r="B25" s="301"/>
      <c r="C25" s="301"/>
      <c r="D25" s="301"/>
      <c r="E25" s="296" t="s">
        <v>231</v>
      </c>
    </row>
    <row r="26" spans="1:7" ht="20.25" customHeight="1">
      <c r="A26" s="302" t="s">
        <v>365</v>
      </c>
      <c r="B26" s="302"/>
      <c r="C26" s="302"/>
      <c r="D26" s="302"/>
      <c r="E26" s="296" t="s">
        <v>352</v>
      </c>
    </row>
    <row r="27" spans="1:7" ht="20.25" customHeight="1"/>
    <row r="28" spans="1:7" ht="20.25" customHeight="1"/>
    <row r="29" spans="1:7" ht="20.25" customHeight="1"/>
    <row r="30" spans="1:7" ht="20.25" customHeight="1"/>
  </sheetData>
  <mergeCells count="4">
    <mergeCell ref="D4:F4"/>
    <mergeCell ref="A6:F6"/>
    <mergeCell ref="A25:D25"/>
    <mergeCell ref="A26:D26"/>
  </mergeCells>
  <printOptions horizontalCentered="1"/>
  <pageMargins left="0.78740157480314965" right="0.39370078740157483" top="0.39370078740157483" bottom="0.39370078740157483" header="0.51181102362204722" footer="0.51181102362204722"/>
  <pageSetup paperSize="9" scale="5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РОСПИСЬ не доделанная</vt:lpstr>
      <vt:lpstr>Лист1</vt:lpstr>
      <vt:lpstr>Лист2</vt:lpstr>
      <vt:lpstr>Лист3</vt:lpstr>
      <vt:lpstr>Изме Ведомст стр</vt:lpstr>
      <vt:lpstr>Измен Распре по ассигн</vt:lpstr>
      <vt:lpstr>'Измен Распре по ассигн'!Область_печати</vt:lpstr>
      <vt:lpstr>'РОСПИСЬ не доделанная'!Область_печати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2014-02-10T14:08:20Z</dcterms:modified>
</cp:coreProperties>
</file>